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1536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I8" i="1" l="1"/>
  <c r="I116" i="1"/>
  <c r="H116" i="1"/>
  <c r="I112" i="1"/>
  <c r="H112" i="1"/>
  <c r="I107" i="1"/>
  <c r="I104" i="1" s="1"/>
  <c r="I124" i="1" s="1"/>
  <c r="H107" i="1"/>
  <c r="H104" i="1"/>
  <c r="I99" i="1"/>
  <c r="I120" i="1"/>
  <c r="H120" i="1"/>
  <c r="D43" i="1"/>
  <c r="C43" i="1"/>
  <c r="D40" i="1"/>
  <c r="C40" i="1"/>
  <c r="H99" i="1"/>
  <c r="H124" i="1" s="1"/>
  <c r="I88" i="1"/>
  <c r="H88" i="1"/>
  <c r="I80" i="1"/>
  <c r="H80" i="1"/>
  <c r="I75" i="1"/>
  <c r="H75" i="1"/>
  <c r="I68" i="1"/>
  <c r="I94" i="1" s="1"/>
  <c r="H68" i="1"/>
  <c r="I63" i="1"/>
  <c r="H63" i="1"/>
  <c r="H94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I56" i="1" s="1"/>
  <c r="I96" i="1" s="1"/>
  <c r="I126" i="1" s="1"/>
  <c r="H19" i="1"/>
  <c r="H56" i="1" s="1"/>
  <c r="H96" i="1" s="1"/>
  <c r="H8" i="1"/>
  <c r="D55" i="1"/>
  <c r="D121" i="1" s="1"/>
  <c r="C55" i="1"/>
  <c r="C121" i="1" s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47" i="1"/>
  <c r="C47" i="1"/>
  <c r="D33" i="1"/>
  <c r="D52" i="1" s="1"/>
  <c r="D123" i="1" s="1"/>
  <c r="C33" i="1"/>
  <c r="D26" i="1"/>
  <c r="C26" i="1"/>
  <c r="C8" i="1"/>
  <c r="C52" i="1" s="1"/>
  <c r="D8" i="1"/>
  <c r="D17" i="1"/>
  <c r="C17" i="1"/>
  <c r="H126" i="1" l="1"/>
  <c r="C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<sst xmlns="http://schemas.openxmlformats.org/spreadsheetml/2006/main" count="401" uniqueCount="398">
  <si>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</si>
  <si>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</si>
  <si>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</si>
  <si>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</si>
  <si>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</si>
  <si>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</si>
  <si>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</si>
  <si>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</si>
  <si>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</si>
  <si>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</si>
  <si>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</si>
  <si>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</si>
  <si>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</si>
  <si>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</si>
  <si>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</si>
  <si>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</si>
  <si>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</si>
  <si>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</si>
  <si>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</si>
  <si>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</si>
  <si>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</si>
  <si>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</si>
  <si>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</si>
  <si>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</si>
  <si>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</si>
  <si>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</si>
  <si>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</si>
  <si>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</si>
  <si>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</si>
  <si>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</si>
  <si>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</si>
  <si>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</si>
  <si>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</si>
  <si>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</si>
  <si>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</si>
  <si>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</si>
  <si>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</si>
  <si>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</si>
  <si>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</si>
  <si>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</si>
  <si>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</si>
  <si>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</si>
  <si>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</si>
  <si>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</si>
  <si>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</si>
  <si>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</si>
  <si>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</si>
  <si>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</si>
  <si>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</si>
  <si>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</si>
  <si>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</si>
  <si>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</si>
  <si>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</si>
  <si>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</si>
  <si>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</si>
  <si>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</si>
  <si>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</si>
  <si>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</si>
  <si>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</si>
  <si>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</si>
  <si>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</si>
  <si>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</si>
  <si>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</si>
  <si>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</si>
  <si>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</si>
  <si>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</si>
  <si>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</si>
  <si>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</si>
  <si>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</si>
  <si>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</si>
  <si>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</si>
  <si>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</si>
  <si>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</si>
  <si>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</si>
  <si>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</si>
  <si>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</si>
  <si>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</si>
  <si>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</si>
  <si>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</si>
  <si>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</si>
  <si>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</si>
  <si>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</si>
  <si>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</si>
  <si>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</si>
  <si>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</si>
  <si>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</si>
  <si>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</si>
  <si>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</si>
  <si>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</si>
  <si>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</si>
  <si>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</si>
  <si>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</si>
  <si>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</si>
  <si>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</si>
  <si>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</si>
  <si>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</si>
  <si>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</si>
  <si>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</si>
  <si>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</si>
  <si>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</si>
  <si>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</si>
  <si>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</si>
  <si>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</si>
  <si>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</si>
  <si>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</si>
  <si>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</si>
  <si>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</si>
  <si>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</si>
  <si>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</si>
  <si>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</si>
  <si>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</si>
  <si>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</si>
  <si>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</si>
  <si>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</si>
  <si>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</si>
  <si>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</si>
  <si>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</si>
  <si>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</si>
  <si>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</si>
  <si>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</si>
  <si>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</si>
  <si>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</si>
  <si>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</si>
  <si>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</si>
  <si>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</si>
  <si>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</si>
  <si>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</si>
  <si>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</si>
  <si>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</si>
  <si>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</si>
  <si>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</si>
  <si>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</si>
  <si>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</si>
  <si>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</si>
  <si>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</si>
  <si>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</si>
  <si>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</si>
  <si>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</si>
  <si>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</si>
  <si>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</si>
  <si>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</si>
  <si>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</si>
  <si>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</si>
  <si>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</si>
  <si>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</si>
  <si>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</si>
  <si>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</si>
  <si>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</si>
  <si>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</si>
  <si>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</si>
  <si>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</si>
  <si>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</si>
  <si>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</si>
  <si>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</si>
  <si>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</si>
  <si>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</si>
  <si>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</si>
  <si>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</si>
  <si>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</si>
  <si>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</si>
  <si>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</si>
  <si>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</si>
  <si>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</si>
  <si>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</si>
  <si>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</si>
  <si>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</si>
  <si>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</si>
  <si>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</si>
  <si>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</si>
  <si>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</si>
  <si>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</si>
  <si>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</si>
  <si>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</si>
  <si>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</si>
  <si>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</si>
  <si>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</si>
  <si>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</si>
  <si>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</si>
  <si>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</si>
  <si>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</si>
  <si>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</si>
  <si>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</si>
  <si>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</si>
  <si>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</si>
  <si>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</si>
  <si>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</si>
  <si>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</si>
  <si>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</si>
  <si>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</si>
  <si>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</si>
  <si>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</si>
  <si>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</si>
  <si>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</si>
  <si>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</si>
  <si>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</si>
  <si>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</si>
  <si>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</si>
  <si>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</si>
  <si>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</si>
  <si>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</si>
  <si>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</si>
  <si>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</si>
  <si>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</si>
  <si>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</si>
  <si>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</si>
  <si>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</si>
  <si>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</si>
  <si>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</si>
  <si>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</si>
  <si>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</si>
  <si>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</si>
  <si>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</si>
  <si>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</si>
  <si>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</si>
  <si>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</si>
  <si>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</si>
  <si>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</si>
  <si>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</si>
  <si>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</si>
  <si>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</si>
  <si>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</si>
  <si>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</si>
  <si>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</si>
  <si>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</si>
  <si>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</si>
  <si>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</si>
  <si>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</si>
  <si>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</si>
  <si>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</si>
  <si>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</si>
  <si>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</si>
  <si>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</si>
  <si>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</si>
  <si>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</si>
  <si>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</si>
  <si>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</si>
  <si>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</si>
  <si>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</si>
  <si>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</si>
  <si>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</si>
  <si>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</si>
  <si>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</si>
  <si>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</si>
  <si>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</si>
  <si>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</si>
  <si>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</si>
  <si>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</si>
  <si>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</si>
  <si>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</si>
  <si>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</si>
  <si>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</si>
  <si>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</si>
  <si>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</si>
  <si>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</si>
  <si>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</si>
  <si>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</si>
  <si>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</si>
  <si>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</si>
  <si>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</si>
  <si>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</si>
  <si>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</si>
  <si>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</si>
  <si>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</si>
  <si>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</si>
  <si>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</si>
  <si>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</si>
  <si>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</si>
  <si>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</si>
  <si>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</si>
  <si>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</si>
  <si>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</si>
  <si>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</si>
  <si>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</si>
  <si>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</si>
  <si>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</si>
  <si>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</si>
  <si>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</si>
  <si>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</si>
  <si>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</si>
  <si>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</si>
  <si>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</si>
  <si>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</si>
  <si>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</si>
  <si>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</si>
  <si>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</si>
  <si>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</si>
  <si>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</si>
  <si>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</si>
  <si>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</si>
  <si>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</si>
  <si>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</si>
  <si>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</si>
  <si>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</si>
  <si>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</si>
  <si>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</si>
  <si>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</si>
  <si>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</si>
  <si>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</si>
  <si>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</si>
  <si>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</si>
  <si>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</si>
  <si>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</si>
  <si>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</si>
  <si>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</si>
  <si>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</si>
  <si>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</si>
  <si>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</si>
  <si>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</si>
  <si>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</si>
  <si>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</si>
  <si>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</si>
  <si>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</si>
  <si>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</si>
  <si>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</si>
  <si>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</si>
  <si>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</si>
  <si>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</si>
  <si>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</si>
  <si>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</si>
  <si>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</si>
  <si>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</si>
  <si>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</si>
  <si>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</si>
  <si>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</si>
  <si>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</si>
  <si>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</si>
  <si>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</si>
  <si>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</si>
  <si>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</si>
  <si>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</si>
  <si>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</si>
  <si>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</si>
  <si>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</si>
  <si>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</si>
  <si>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</si>
  <si>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</si>
  <si>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</si>
  <si>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</si>
  <si>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</si>
  <si>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</si>
  <si>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</si>
  <si>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</si>
  <si>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</si>
  <si>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</si>
  <si>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</si>
  <si>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</si>
  <si>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</si>
  <si>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</si>
  <si>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</si>
  <si>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</si>
  <si>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</si>
  <si>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</si>
  <si>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</si>
  <si>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</si>
  <si>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</si>
  <si>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</si>
  <si>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</si>
  <si>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</si>
  <si>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</si>
  <si>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</si>
  <si>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</si>
  <si>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</si>
  <si>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</si>
  <si>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</si>
  <si>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</si>
  <si>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</si>
  <si>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</si>
  <si>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</si>
  <si>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</si>
  <si>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</si>
  <si>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</si>
  <si>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</si>
  <si>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</si>
  <si>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</si>
  <si>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</si>
  <si>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</si>
  <si>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</si>
  <si>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</si>
  <si>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</si>
  <si>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</si>
  <si>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</si>
  <si>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</si>
  <si>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</si>
  <si>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</si>
  <si>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</si>
  <si>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</si>
  <si>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</si>
  <si>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</si>
  <si>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</si>
  <si>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</si>
  <si>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MUNICIPIO SAN JUAN DE LOS LAGOS</t>
  </si>
  <si>
    <t>AL 30 DE NOVIEMBRE DE 2017</t>
  </si>
  <si>
    <t>ALEJANDRO DE ANDA LOZANO</t>
  </si>
  <si>
    <t>L.C.P. SIXTO ALEJANDRO VILLALOBOS CRUZ</t>
  </si>
  <si>
    <t>PRESIDENTE MUNICIPAL</t>
  </si>
  <si>
    <t>ASEJ2017-11-06-03-2018-1</t>
  </si>
  <si>
    <t>DE LA HACIENDA PUBLICA MUNICIPAL</t>
  </si>
  <si>
    <t>FUNCIONARIO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</si>
</sst>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9039225" y="21288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133</xdr:row>
      <xdr:rowOff>76200</xdr:rowOff>
    </xdr:from>
    <xdr:to>
      <xdr:col>1</xdr:col>
      <xdr:colOff>1230842</xdr:colOff>
      <xdr:row>141</xdr:row>
      <xdr:rowOff>28575</xdr:rowOff>
    </xdr:to>
    <xdr:sp macro="" textlink="">
      <xdr:nvSpPr>
        <xdr:cNvPr id="6" name="5 Rectángulo"/>
        <xdr:cNvSpPr/>
      </xdr:nvSpPr>
      <xdr:spPr>
        <a:xfrm>
          <a:off x="342900" y="1976437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H132" sqref="H132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390</v>
      </c>
      <c r="B2" s="49"/>
      <c r="C2" s="49"/>
      <c r="D2" s="49"/>
      <c r="E2" s="49"/>
      <c r="F2" s="49"/>
      <c r="G2" s="49"/>
      <c r="H2" s="49"/>
      <c r="I2" s="50"/>
    </row>
    <row r="3" spans="1:9" ht="15.75">
      <c r="A3" s="48" t="s">
        <v>384</v>
      </c>
      <c r="B3" s="49"/>
      <c r="C3" s="49"/>
      <c r="D3" s="49"/>
      <c r="E3" s="49"/>
      <c r="F3" s="49"/>
      <c r="G3" s="49"/>
      <c r="H3" s="49"/>
      <c r="I3" s="50"/>
    </row>
    <row r="4" spans="1:9" ht="15">
      <c r="A4" s="51" t="s">
        <v>391</v>
      </c>
      <c r="B4" s="52"/>
      <c r="C4" s="52"/>
      <c r="D4" s="52"/>
      <c r="E4" s="52"/>
      <c r="F4" s="52"/>
      <c r="G4" s="52"/>
      <c r="H4" s="52"/>
      <c r="I4" s="53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25392167.239999998</v>
      </c>
      <c r="D8" s="41">
        <f>SUM(D9:D15)</f>
        <v>36025766.530000001</v>
      </c>
      <c r="E8" s="17"/>
      <c r="F8" s="9" t="s">
        <v>195</v>
      </c>
      <c r="G8" s="3" t="s">
        <v>196</v>
      </c>
      <c r="H8" s="40">
        <f>SUM(H9:H17)</f>
        <v>20595962.540000003</v>
      </c>
      <c r="I8" s="41">
        <f>SUM(I9:I17)</f>
        <v>23698523.649999999</v>
      </c>
    </row>
    <row r="9" spans="1:9">
      <c r="A9" s="11" t="s">
        <v>4</v>
      </c>
      <c r="B9" s="4" t="s">
        <v>5</v>
      </c>
      <c r="C9" s="26">
        <v>3067010.01</v>
      </c>
      <c r="D9" s="27">
        <v>3928703.21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12288732.42</v>
      </c>
      <c r="D10" s="27">
        <v>26905083.75</v>
      </c>
      <c r="E10" s="17"/>
      <c r="F10" s="11" t="s">
        <v>199</v>
      </c>
      <c r="G10" s="4" t="s">
        <v>200</v>
      </c>
      <c r="H10" s="26">
        <v>338938.38</v>
      </c>
      <c r="I10" s="27">
        <v>2274429.3199999998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2937304.88</v>
      </c>
      <c r="I11" s="27">
        <v>1550662.94</v>
      </c>
    </row>
    <row r="12" spans="1:9">
      <c r="A12" s="11" t="s">
        <v>10</v>
      </c>
      <c r="B12" s="4" t="s">
        <v>11</v>
      </c>
      <c r="C12" s="26">
        <v>10025456.539999999</v>
      </c>
      <c r="D12" s="27">
        <v>5179900.62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10968.27</v>
      </c>
      <c r="D13" s="27">
        <v>12078.95</v>
      </c>
      <c r="E13" s="17"/>
      <c r="F13" s="11" t="s">
        <v>205</v>
      </c>
      <c r="G13" s="4" t="s">
        <v>206</v>
      </c>
      <c r="H13" s="26">
        <v>20000.78</v>
      </c>
      <c r="I13" s="27">
        <v>42447.99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16469515.99</v>
      </c>
      <c r="I15" s="27">
        <v>15548593.449999999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170583.61</v>
      </c>
      <c r="D17" s="41">
        <f>SUM(D18:D24)</f>
        <v>5267898.71</v>
      </c>
      <c r="E17" s="17"/>
      <c r="F17" s="11" t="s">
        <v>213</v>
      </c>
      <c r="G17" s="4" t="s">
        <v>214</v>
      </c>
      <c r="H17" s="26">
        <v>830202.51</v>
      </c>
      <c r="I17" s="27">
        <v>4282389.95</v>
      </c>
    </row>
    <row r="18" spans="1:9">
      <c r="A18" s="11" t="s">
        <v>20</v>
      </c>
      <c r="B18" s="4" t="s">
        <v>21</v>
      </c>
      <c r="C18" s="26">
        <v>0</v>
      </c>
      <c r="D18" s="27">
        <v>5000000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30000</v>
      </c>
      <c r="D20" s="27">
        <v>30000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55619.3</v>
      </c>
      <c r="D22" s="27">
        <v>11942.7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>
      <c r="A23" s="11" t="s">
        <v>30</v>
      </c>
      <c r="B23" s="4" t="s">
        <v>31</v>
      </c>
      <c r="C23" s="26">
        <v>60664.31</v>
      </c>
      <c r="D23" s="27">
        <v>201656.01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24300</v>
      </c>
      <c r="D24" s="27">
        <v>24300</v>
      </c>
      <c r="E24" s="17"/>
      <c r="F24" s="9" t="s">
        <v>223</v>
      </c>
      <c r="G24" s="3" t="s">
        <v>224</v>
      </c>
      <c r="H24" s="40">
        <f>SUM(H25:H27)</f>
        <v>363765.17</v>
      </c>
      <c r="I24" s="41">
        <f>SUM(I25:I27)</f>
        <v>177107.53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177105.52</v>
      </c>
      <c r="I25" s="27">
        <v>177107.53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186659.65</v>
      </c>
      <c r="I27" s="27">
        <v>0</v>
      </c>
    </row>
    <row r="28" spans="1:9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1250000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1250000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25562750.849999998</v>
      </c>
      <c r="D52" s="35">
        <f>D8+D17+D26+D33+D40+D43+D47</f>
        <v>41293665.240000002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20959727.710000005</v>
      </c>
      <c r="I56" s="35">
        <f>I8+I19+I24+I29+I33+I38+I46+I51</f>
        <v>25125631.18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6880636.2599999998</v>
      </c>
      <c r="I59" s="41">
        <f>SUM(I60:I61)</f>
        <v>4160703.38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3561259.04</v>
      </c>
      <c r="I60" s="27">
        <v>2551503.16</v>
      </c>
    </row>
    <row r="61" spans="1:9">
      <c r="A61" s="9" t="s">
        <v>87</v>
      </c>
      <c r="B61" s="3" t="s">
        <v>88</v>
      </c>
      <c r="C61" s="40">
        <f>SUM(C62:C66)</f>
        <v>140662.79999999999</v>
      </c>
      <c r="D61" s="41">
        <f>SUM(D62:D66)</f>
        <v>81085.8</v>
      </c>
      <c r="E61" s="17"/>
      <c r="F61" s="11" t="s">
        <v>280</v>
      </c>
      <c r="G61" s="4" t="s">
        <v>281</v>
      </c>
      <c r="H61" s="26">
        <v>3319377.22</v>
      </c>
      <c r="I61" s="27">
        <v>1609200.22</v>
      </c>
    </row>
    <row r="62" spans="1:9">
      <c r="A62" s="11" t="s">
        <v>89</v>
      </c>
      <c r="B62" s="4" t="s">
        <v>90</v>
      </c>
      <c r="C62" s="26">
        <v>12685.8</v>
      </c>
      <c r="D62" s="27">
        <v>12685.8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127977</v>
      </c>
      <c r="D63" s="27">
        <v>68400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263775806.02000001</v>
      </c>
      <c r="D68" s="41">
        <f>SUM(D69:D75)</f>
        <v>209209728.73000002</v>
      </c>
      <c r="E68" s="17"/>
      <c r="F68" s="9" t="s">
        <v>290</v>
      </c>
      <c r="G68" s="3" t="s">
        <v>291</v>
      </c>
      <c r="H68" s="40">
        <f>SUM(H69:H73)</f>
        <v>3005367.59</v>
      </c>
      <c r="I68" s="41">
        <f>SUM(I69:I73)</f>
        <v>7370549.6300000008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1416841.96</v>
      </c>
      <c r="I71" s="27">
        <v>3542108.2</v>
      </c>
    </row>
    <row r="72" spans="1:9">
      <c r="A72" s="11" t="s">
        <v>107</v>
      </c>
      <c r="B72" s="4" t="s">
        <v>108</v>
      </c>
      <c r="C72" s="26">
        <v>201646645.65000001</v>
      </c>
      <c r="D72" s="27">
        <v>162477258.58000001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61379160.350000001</v>
      </c>
      <c r="D73" s="27">
        <v>45383990.210000001</v>
      </c>
      <c r="E73" s="17"/>
      <c r="F73" s="11" t="s">
        <v>300</v>
      </c>
      <c r="G73" s="4" t="s">
        <v>301</v>
      </c>
      <c r="H73" s="26">
        <v>1588525.63</v>
      </c>
      <c r="I73" s="27">
        <v>3828441.43</v>
      </c>
    </row>
    <row r="74" spans="1:9">
      <c r="A74" s="11" t="s">
        <v>111</v>
      </c>
      <c r="B74" s="4" t="s">
        <v>112</v>
      </c>
      <c r="C74" s="26">
        <v>750000.02</v>
      </c>
      <c r="D74" s="27">
        <v>1348479.94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18623983.93</v>
      </c>
      <c r="D77" s="41">
        <f>SUM(D78:D85)</f>
        <v>15213205.52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2164106.06</v>
      </c>
      <c r="D78" s="27">
        <v>2005833.41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512349.89</v>
      </c>
      <c r="D79" s="27">
        <v>471653.29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686883.22</v>
      </c>
      <c r="D80" s="27">
        <v>591763.22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11891969.91</v>
      </c>
      <c r="D81" s="27">
        <v>10476326.029999999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3362004.85</v>
      </c>
      <c r="D83" s="27">
        <v>1660959.57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6670</v>
      </c>
      <c r="D84" s="27">
        <v>6670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4449225.99</v>
      </c>
      <c r="D87" s="41">
        <f>SUM(D88:D92)</f>
        <v>250025.99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4449225.99</v>
      </c>
      <c r="D88" s="27">
        <v>250025.99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9886003.8499999996</v>
      </c>
      <c r="I94" s="35">
        <f>I59+I63+I68+I75+I80+I88</f>
        <v>11531253.010000002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30845731.560000002</v>
      </c>
      <c r="I96" s="37">
        <f>I56+I94</f>
        <v>36656884.189999998</v>
      </c>
    </row>
    <row r="97" spans="1:9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1775185.28</v>
      </c>
      <c r="D101" s="41">
        <f>SUM(D102:D107)</f>
        <v>3828441.43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1775185.28</v>
      </c>
      <c r="D103" s="27">
        <v>3828441.43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283481883.31</v>
      </c>
      <c r="I104" s="41">
        <f>I105+I106+I107+I112+I116</f>
        <v>233219268.51999998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57360966.560000002</v>
      </c>
      <c r="I105" s="27">
        <v>69649173.049999997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226320916.75</v>
      </c>
      <c r="I106" s="27">
        <v>163770095.47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-200000</v>
      </c>
      <c r="I116" s="41">
        <f>SUM(I117:I118)</f>
        <v>-200000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-200000</v>
      </c>
      <c r="I118" s="27">
        <v>-200000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288764864.01999998</v>
      </c>
      <c r="D121" s="35">
        <f>D55+D61+D68+D77+D87+D94+D101+D109+D116</f>
        <v>228582487.47000006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314327614.87</v>
      </c>
      <c r="D123" s="39">
        <f>D52+D121</f>
        <v>269876152.71000004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283481883.31</v>
      </c>
      <c r="I124" s="35">
        <f>I99+I104+I120</f>
        <v>233219268.51999998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314327614.87</v>
      </c>
      <c r="I126" s="39">
        <f>I96+I124</f>
        <v>269876152.70999998</v>
      </c>
    </row>
    <row r="127" spans="1:9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397</v>
      </c>
    </row>
    <row r="132" spans="2:8" ht="15">
      <c r="B132" s="43"/>
      <c r="F132" s="43"/>
      <c r="H132" s="46" t="s">
        <v>396</v>
      </c>
    </row>
    <row r="133" spans="2:8" ht="15">
      <c r="B133" s="43" t="s">
        <v>386</v>
      </c>
      <c r="F133" s="43"/>
      <c r="H133" s="46"/>
    </row>
    <row r="138" spans="2:8" ht="15" customHeight="1">
      <c r="C138" s="54" t="s">
        <v>395</v>
      </c>
      <c r="D138" s="54"/>
      <c r="E138" s="54"/>
      <c r="F138" s="54"/>
      <c r="G138" s="54"/>
    </row>
    <row r="139" spans="2:8" ht="15" customHeight="1">
      <c r="C139" s="54"/>
      <c r="D139" s="54"/>
      <c r="E139" s="54"/>
      <c r="F139" s="54"/>
      <c r="G139" s="54"/>
    </row>
    <row r="140" spans="2:8" ht="11.25" customHeight="1">
      <c r="C140" s="54"/>
      <c r="D140" s="54"/>
      <c r="E140" s="54"/>
      <c r="F140" s="54"/>
      <c r="G140" s="54"/>
    </row>
    <row r="141" spans="2:8" ht="11.25" customHeight="1">
      <c r="C141" s="54"/>
      <c r="D141" s="54"/>
      <c r="E141" s="54"/>
      <c r="F141" s="54"/>
      <c r="G141" s="54"/>
    </row>
    <row r="142" spans="2:8" ht="17.25" customHeight="1"/>
  </sheetData>
  <mergeCells count="4">
    <mergeCell ref="A2:I2"/>
    <mergeCell ref="A3:I3"/>
    <mergeCell ref="A4:I4"/>
    <mergeCell ref="C138:G141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2018-03-06T19:30:01Z</cp:lastPrinted>
  <dcterms:created xsi:type="dcterms:W3CDTF">2011-02-09T15:30:30Z</dcterms:created>
  <dcterms:modified xsi:type="dcterms:W3CDTF">2018-04-10T18:10:32Z</dcterms:modified>
</cp:coreProperties>
</file>