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30" windowHeight="2895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I8" i="1" l="1"/>
  <c r="I116" i="1"/>
  <c r="H116" i="1"/>
  <c r="I112" i="1"/>
  <c r="H112" i="1"/>
  <c r="I107" i="1"/>
  <c r="H107" i="1"/>
  <c r="H104" i="1"/>
  <c r="I99" i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I56" i="1" s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C121" i="1" s="1"/>
  <c r="D61" i="1"/>
  <c r="C61" i="1"/>
  <c r="D47" i="1"/>
  <c r="C47" i="1"/>
  <c r="D33" i="1"/>
  <c r="C33" i="1"/>
  <c r="D26" i="1"/>
  <c r="C26" i="1"/>
  <c r="C8" i="1"/>
  <c r="C52" i="1" s="1"/>
  <c r="D8" i="1"/>
  <c r="D17" i="1"/>
  <c r="C17" i="1"/>
  <c r="H94" i="1"/>
  <c r="C123" i="1" l="1"/>
  <c r="D121" i="1"/>
  <c r="H56" i="1"/>
  <c r="H96" i="1" s="1"/>
  <c r="D52" i="1"/>
  <c r="I104" i="1"/>
  <c r="I124" i="1" s="1"/>
  <c r="I126" i="1" s="1"/>
  <c r="I94" i="1"/>
  <c r="I96" i="1" s="1"/>
  <c r="H126" i="1"/>
  <c r="D123" i="1" l="1"/>
</calcChain>
</file>

<file path=xl/sharedStrings.xml><?xml version="1.0" encoding="utf-8"?>
<sst xmlns="http://schemas.openxmlformats.org/spreadsheetml/2006/main" count="400" uniqueCount="397">
  <si>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</si>
  <si>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</si>
  <si>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</si>
  <si>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</si>
  <si>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</si>
  <si>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</si>
  <si>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</si>
  <si>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</si>
  <si>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</si>
  <si>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</si>
  <si>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</si>
  <si>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</si>
  <si>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</si>
  <si>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</si>
  <si>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</si>
  <si>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</si>
  <si>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</si>
  <si>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</si>
  <si>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</si>
  <si>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</si>
  <si>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</si>
  <si>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</si>
  <si>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</si>
  <si>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</si>
  <si>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</si>
  <si>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</si>
  <si>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</si>
  <si>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</si>
  <si>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</si>
  <si>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</si>
  <si>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</si>
  <si>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</si>
  <si>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</si>
  <si>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</si>
  <si>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</si>
  <si>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</si>
  <si>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</si>
  <si>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</si>
  <si>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</si>
  <si>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</si>
  <si>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</si>
  <si>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</si>
  <si>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</si>
  <si>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</si>
  <si>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</si>
  <si>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</si>
  <si>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</si>
  <si>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</si>
  <si>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</si>
  <si>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</si>
  <si>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</si>
  <si>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</si>
  <si>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</si>
  <si>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</si>
  <si>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</si>
  <si>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</si>
  <si>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</si>
  <si>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</si>
  <si>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</si>
  <si>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</si>
  <si>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</si>
  <si>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</si>
  <si>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</si>
  <si>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</si>
  <si>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</si>
  <si>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</si>
  <si>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</si>
  <si>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</si>
  <si>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</si>
  <si>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</si>
  <si>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</si>
  <si>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</si>
  <si>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</si>
  <si>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</si>
  <si>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</si>
  <si>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</si>
  <si>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</si>
  <si>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</si>
  <si>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</si>
  <si>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</si>
  <si>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</si>
  <si>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</si>
  <si>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</si>
  <si>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</si>
  <si>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</si>
  <si>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</si>
  <si>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</si>
  <si>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</si>
  <si>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</si>
  <si>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</si>
  <si>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</si>
  <si>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</si>
  <si>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</si>
  <si>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</si>
  <si>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</si>
  <si>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</si>
  <si>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</si>
  <si>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</si>
  <si>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</si>
  <si>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</si>
  <si>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</si>
  <si>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</si>
  <si>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</si>
  <si>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</si>
  <si>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</si>
  <si>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</si>
  <si>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</si>
  <si>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</si>
  <si>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</si>
  <si>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</si>
  <si>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</si>
  <si>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</si>
  <si>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</si>
  <si>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</si>
  <si>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</si>
  <si>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</si>
  <si>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</si>
  <si>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</si>
  <si>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</si>
  <si>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</si>
  <si>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</si>
  <si>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</si>
  <si>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</si>
  <si>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</si>
  <si>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</si>
  <si>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</si>
  <si>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</si>
  <si>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</si>
  <si>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</si>
  <si>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</si>
  <si>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</si>
  <si>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</si>
  <si>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</si>
  <si>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</si>
  <si>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</si>
  <si>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</si>
  <si>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</si>
  <si>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</si>
  <si>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</si>
  <si>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</si>
  <si>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</si>
  <si>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</si>
  <si>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</si>
  <si>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</si>
  <si>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</si>
  <si>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</si>
  <si>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</si>
  <si>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</si>
  <si>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</si>
  <si>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</si>
  <si>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</si>
  <si>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</si>
  <si>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</si>
  <si>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</si>
  <si>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</si>
  <si>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</si>
  <si>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</si>
  <si>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</si>
  <si>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</si>
  <si>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</si>
  <si>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</si>
  <si>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</si>
  <si>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</si>
  <si>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</si>
  <si>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</si>
  <si>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</si>
  <si>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</si>
  <si>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</si>
  <si>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</si>
  <si>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</si>
  <si>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</si>
  <si>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</si>
  <si>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</si>
  <si>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</si>
  <si>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</si>
  <si>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</si>
  <si>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</si>
  <si>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</si>
  <si>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</si>
  <si>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</si>
  <si>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</si>
  <si>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</si>
  <si>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</si>
  <si>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</si>
  <si>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</si>
  <si>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</si>
  <si>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</si>
  <si>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</si>
  <si>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</si>
  <si>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</si>
  <si>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</si>
  <si>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</si>
  <si>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</si>
  <si>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</si>
  <si>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</si>
  <si>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</si>
  <si>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</si>
  <si>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</si>
  <si>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</si>
  <si>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</si>
  <si>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</si>
  <si>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</si>
  <si>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</si>
  <si>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</si>
  <si>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</si>
  <si>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</si>
  <si>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</si>
  <si>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</si>
  <si>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</si>
  <si>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</si>
  <si>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</si>
  <si>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</si>
  <si>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</si>
  <si>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</si>
  <si>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</si>
  <si>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</si>
  <si>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</si>
  <si>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</si>
  <si>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</si>
  <si>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</si>
  <si>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</si>
  <si>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</si>
  <si>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</si>
  <si>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</si>
  <si>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</si>
  <si>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</si>
  <si>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</si>
  <si>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</si>
  <si>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</si>
  <si>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</si>
  <si>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</si>
  <si>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</si>
  <si>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</si>
  <si>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</si>
  <si>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</si>
  <si>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</si>
  <si>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</si>
  <si>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</si>
  <si>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</si>
  <si>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</si>
  <si>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</si>
  <si>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</si>
  <si>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</si>
  <si>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</si>
  <si>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</si>
  <si>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</si>
  <si>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</si>
  <si>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</si>
  <si>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</si>
  <si>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</si>
  <si>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</si>
  <si>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</si>
  <si>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</si>
  <si>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</si>
  <si>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</si>
  <si>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</si>
  <si>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</si>
  <si>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</si>
  <si>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</si>
  <si>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</si>
  <si>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</si>
  <si>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</si>
  <si>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</si>
  <si>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</si>
  <si>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</si>
  <si>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</si>
  <si>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</si>
  <si>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</si>
  <si>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</si>
  <si>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</si>
  <si>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</si>
  <si>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</si>
  <si>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</si>
  <si>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</si>
  <si>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</si>
  <si>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</si>
  <si>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</si>
  <si>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</si>
  <si>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</si>
  <si>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</si>
  <si>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</si>
  <si>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</si>
  <si>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</si>
  <si>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</si>
  <si>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</si>
  <si>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</si>
  <si>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</si>
  <si>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</si>
  <si>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</si>
  <si>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</si>
  <si>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</si>
  <si>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</si>
  <si>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</si>
  <si>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</si>
  <si>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</si>
  <si>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</si>
  <si>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</si>
  <si>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</si>
  <si>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</si>
  <si>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</si>
  <si>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</si>
  <si>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</si>
  <si>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</si>
  <si>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</si>
  <si>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</si>
  <si>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</si>
  <si>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</si>
  <si>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</si>
  <si>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</si>
  <si>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</si>
  <si>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</si>
  <si>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</si>
  <si>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</si>
  <si>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</si>
  <si>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</si>
  <si>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</si>
  <si>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</si>
  <si>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</si>
  <si>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</si>
  <si>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</si>
  <si>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</si>
  <si>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</si>
  <si>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</si>
  <si>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</si>
  <si>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</si>
  <si>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</si>
  <si>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</si>
  <si>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</si>
  <si>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</si>
  <si>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</si>
  <si>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</si>
  <si>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</si>
  <si>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</si>
  <si>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</si>
  <si>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</si>
  <si>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</si>
  <si>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</si>
  <si>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</si>
  <si>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</si>
  <si>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</si>
  <si>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</si>
  <si>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</si>
  <si>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</si>
  <si>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</si>
  <si>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</si>
  <si>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</si>
  <si>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</si>
  <si>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</si>
  <si>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</si>
  <si>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</si>
  <si>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</si>
  <si>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</si>
  <si>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</si>
  <si>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</si>
  <si>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</si>
  <si>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</si>
  <si>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</si>
  <si>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</si>
  <si>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</si>
  <si>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</si>
  <si>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</si>
  <si>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</si>
  <si>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</si>
  <si>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</si>
  <si>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</si>
  <si>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</si>
  <si>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</si>
  <si>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</si>
  <si>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</si>
  <si>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</si>
  <si>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</si>
  <si>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</si>
  <si>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</si>
  <si>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</si>
  <si>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</si>
  <si>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</si>
  <si>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</si>
  <si>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</si>
  <si>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</si>
  <si>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</si>
  <si>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</si>
  <si>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</si>
  <si>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</si>
  <si>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</si>
  <si>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</si>
  <si>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</si>
  <si>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</si>
  <si>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Año 2016</t>
  </si>
  <si>
    <t>TOTAL DEL ACTIVO</t>
  </si>
  <si>
    <t>Año 2017</t>
  </si>
  <si>
    <t>MUNICIPIO SAN JUAN DE LOS LAGOS</t>
  </si>
  <si>
    <t>AL 31 DE DICIEMBRE DE 2017</t>
  </si>
  <si>
    <t>ALEJANDRO DE ANDA LOZANO</t>
  </si>
  <si>
    <t>L.C.P. SIXTO ALEJANDRO VILLALOBOS CRUZ</t>
  </si>
  <si>
    <t>PRESIDENTE MUNICIPAL</t>
  </si>
  <si>
    <t>FUNCIONARIO ENCARGADO DE LA HACIENDA PUBLICA MUNICIPAL</t>
  </si>
  <si>
    <t>ASEJ2017-12-12-04-2018-1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</si>
</sst>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4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109" workbookViewId="0">
      <selection activeCell="B131" sqref="B13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0" t="s">
        <v>390</v>
      </c>
      <c r="B2" s="51"/>
      <c r="C2" s="51"/>
      <c r="D2" s="51"/>
      <c r="E2" s="51"/>
      <c r="F2" s="51"/>
      <c r="G2" s="51"/>
      <c r="H2" s="51"/>
      <c r="I2" s="52"/>
    </row>
    <row r="3" spans="1:9" ht="15.75">
      <c r="A3" s="50" t="s">
        <v>384</v>
      </c>
      <c r="B3" s="51"/>
      <c r="C3" s="51"/>
      <c r="D3" s="51"/>
      <c r="E3" s="51"/>
      <c r="F3" s="51"/>
      <c r="G3" s="51"/>
      <c r="H3" s="51"/>
      <c r="I3" s="52"/>
    </row>
    <row r="4" spans="1:9" ht="15">
      <c r="A4" s="53" t="s">
        <v>391</v>
      </c>
      <c r="B4" s="54"/>
      <c r="C4" s="54"/>
      <c r="D4" s="54"/>
      <c r="E4" s="54"/>
      <c r="F4" s="54"/>
      <c r="G4" s="54"/>
      <c r="H4" s="54"/>
      <c r="I4" s="55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389</v>
      </c>
      <c r="D6" s="25" t="s">
        <v>387</v>
      </c>
      <c r="E6" s="21"/>
      <c r="F6" s="19" t="s">
        <v>385</v>
      </c>
      <c r="G6" s="20" t="s">
        <v>193</v>
      </c>
      <c r="H6" s="24" t="s">
        <v>389</v>
      </c>
      <c r="I6" s="25" t="s">
        <v>387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18896828.790000003</v>
      </c>
      <c r="D8" s="41">
        <f>SUM(D9:D15)</f>
        <v>15360667.470000001</v>
      </c>
      <c r="E8" s="17"/>
      <c r="F8" s="9" t="s">
        <v>195</v>
      </c>
      <c r="G8" s="3" t="s">
        <v>196</v>
      </c>
      <c r="H8" s="40">
        <f>SUM(H9:H17)</f>
        <v>18271444.91</v>
      </c>
      <c r="I8" s="41">
        <f>SUM(I9:I17)</f>
        <v>29385746.949999999</v>
      </c>
    </row>
    <row r="9" spans="1:9">
      <c r="A9" s="11" t="s">
        <v>4</v>
      </c>
      <c r="B9" s="4" t="s">
        <v>5</v>
      </c>
      <c r="C9" s="26">
        <v>68434.92</v>
      </c>
      <c r="D9" s="27">
        <v>51.01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18807070.41</v>
      </c>
      <c r="D10" s="27">
        <v>15336840.15</v>
      </c>
      <c r="E10" s="17"/>
      <c r="F10" s="11" t="s">
        <v>199</v>
      </c>
      <c r="G10" s="4" t="s">
        <v>200</v>
      </c>
      <c r="H10" s="26">
        <v>99121.55</v>
      </c>
      <c r="I10" s="27">
        <v>8124877.6500000004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1908873.86</v>
      </c>
      <c r="I11" s="27">
        <v>435921.24</v>
      </c>
    </row>
    <row r="12" spans="1:9">
      <c r="A12" s="11" t="s">
        <v>10</v>
      </c>
      <c r="B12" s="4" t="s">
        <v>11</v>
      </c>
      <c r="C12" s="26">
        <v>10209.280000000001</v>
      </c>
      <c r="D12" s="27">
        <v>10208.209999999999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11114.18</v>
      </c>
      <c r="D13" s="27">
        <v>13568.1</v>
      </c>
      <c r="E13" s="17"/>
      <c r="F13" s="11" t="s">
        <v>205</v>
      </c>
      <c r="G13" s="4" t="s">
        <v>206</v>
      </c>
      <c r="H13" s="26">
        <v>16943.990000000002</v>
      </c>
      <c r="I13" s="27">
        <v>40643.99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15506943.689999999</v>
      </c>
      <c r="I15" s="27">
        <v>16501914.119999999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142097.60999999999</v>
      </c>
      <c r="D17" s="41">
        <f>SUM(D18:D24)</f>
        <v>193198.7</v>
      </c>
      <c r="E17" s="17"/>
      <c r="F17" s="11" t="s">
        <v>213</v>
      </c>
      <c r="G17" s="4" t="s">
        <v>214</v>
      </c>
      <c r="H17" s="26">
        <v>739561.82</v>
      </c>
      <c r="I17" s="27">
        <v>4282389.95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50000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11633.35</v>
      </c>
      <c r="D22" s="27">
        <v>1942.69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56164.26</v>
      </c>
      <c r="D23" s="27">
        <v>136956.01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2.0099999999999998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2.0099999999999998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SUM(C48:C50)</f>
        <v>0</v>
      </c>
      <c r="D47" s="41">
        <f>SUM(D48:D50)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/>
      <c r="B51" s="4"/>
      <c r="C51" s="26"/>
      <c r="D51" s="27"/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19038926.400000002</v>
      </c>
      <c r="D52" s="35">
        <f>D8+D17+D26+D33+D40+D43+D47</f>
        <v>15553866.17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18271444.91</v>
      </c>
      <c r="I56" s="35">
        <f>I8+I19+I24+I29+I33+I38+I46+I51</f>
        <v>29385748.960000001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6740255.5600000005</v>
      </c>
      <c r="I59" s="41">
        <f>SUM(I60:I61)</f>
        <v>4160703.38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3420878.34</v>
      </c>
      <c r="I60" s="27">
        <v>2551503.16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81085.8</v>
      </c>
      <c r="E61" s="17"/>
      <c r="F61" s="11" t="s">
        <v>280</v>
      </c>
      <c r="G61" s="4" t="s">
        <v>281</v>
      </c>
      <c r="H61" s="26">
        <v>3319377.22</v>
      </c>
      <c r="I61" s="27">
        <v>1609200.22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68400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272521773.39999998</v>
      </c>
      <c r="D68" s="41">
        <f>SUM(D69:D75)</f>
        <v>226740602.47000003</v>
      </c>
      <c r="E68" s="17"/>
      <c r="F68" s="9" t="s">
        <v>290</v>
      </c>
      <c r="G68" s="3" t="s">
        <v>291</v>
      </c>
      <c r="H68" s="40">
        <f>SUM(H69:H73)</f>
        <v>3005367.59</v>
      </c>
      <c r="I68" s="41">
        <f>SUM(I69:I73)</f>
        <v>7370549.6300000008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1416841.96</v>
      </c>
      <c r="I71" s="27">
        <v>3542108.2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70125127.730000004</v>
      </c>
      <c r="D73" s="27">
        <v>24343956.800000001</v>
      </c>
      <c r="E73" s="17"/>
      <c r="F73" s="11" t="s">
        <v>300</v>
      </c>
      <c r="G73" s="4" t="s">
        <v>301</v>
      </c>
      <c r="H73" s="26">
        <v>1588525.63</v>
      </c>
      <c r="I73" s="27">
        <v>3828441.43</v>
      </c>
    </row>
    <row r="74" spans="1:9">
      <c r="A74" s="11" t="s">
        <v>111</v>
      </c>
      <c r="B74" s="4" t="s">
        <v>112</v>
      </c>
      <c r="C74" s="26">
        <v>750000.02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18994342.130000003</v>
      </c>
      <c r="D77" s="41">
        <f>SUM(D78:D85)</f>
        <v>15658905.52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2232664.2599999998</v>
      </c>
      <c r="D78" s="27">
        <v>2005833.41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512349.89</v>
      </c>
      <c r="D79" s="27">
        <v>471653.29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591763.22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12193769.91</v>
      </c>
      <c r="D81" s="27">
        <v>10922026.029999999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3362004.85</v>
      </c>
      <c r="D83" s="27">
        <v>1660959.57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9745623.1500000004</v>
      </c>
      <c r="I94" s="35">
        <f>I59+I63+I68+I75+I80+I88</f>
        <v>11531253.010000002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28017068.060000002</v>
      </c>
      <c r="I96" s="37">
        <f>I56+I94</f>
        <v>40917001.969999999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1588525.63</v>
      </c>
      <c r="D101" s="41">
        <f>SUM(D102:D107)</f>
        <v>3828441.43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1588525.63</v>
      </c>
      <c r="D103" s="27">
        <v>3828441.43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288716388.29000002</v>
      </c>
      <c r="I104" s="41">
        <f>I105+I106+I107+I112+I116</f>
        <v>225395125.41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62595471.539999999</v>
      </c>
      <c r="I105" s="27">
        <v>61825029.939999998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226320916.75</v>
      </c>
      <c r="I106" s="27">
        <v>163770095.47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-200000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297694529.94999999</v>
      </c>
      <c r="D121" s="35">
        <f>D55+D61+D68+D77+D87+D94+D101+D109+D116</f>
        <v>250758261.21000007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388</v>
      </c>
      <c r="C123" s="38">
        <f>C52+C121</f>
        <v>316733456.34999996</v>
      </c>
      <c r="D123" s="39">
        <f>D52+D121</f>
        <v>266312127.38000005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288716388.29000002</v>
      </c>
      <c r="I124" s="35">
        <f>I99+I104+I120</f>
        <v>225395125.41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316733456.35000002</v>
      </c>
      <c r="I126" s="39">
        <f>I96+I124</f>
        <v>266312127.38</v>
      </c>
    </row>
    <row r="127" spans="1:9" ht="12" thickTop="1"/>
    <row r="130" spans="2:8" ht="15">
      <c r="B130" s="47" t="s">
        <v>392</v>
      </c>
      <c r="F130" s="44"/>
      <c r="H130" s="45" t="s">
        <v>393</v>
      </c>
    </row>
    <row r="131" spans="2:8" ht="15">
      <c r="B131" s="49" t="s">
        <v>394</v>
      </c>
      <c r="F131" s="43"/>
      <c r="H131" s="48" t="s">
        <v>395</v>
      </c>
    </row>
    <row r="132" spans="2:8" ht="15">
      <c r="B132" s="43" t="s">
        <v>386</v>
      </c>
      <c r="F132" s="43"/>
      <c r="H132" s="46"/>
    </row>
    <row r="137" spans="2:8" ht="15" customHeight="1">
      <c r="C137" s="56" t="s">
        <v>396</v>
      </c>
      <c r="D137" s="56"/>
      <c r="E137" s="56"/>
      <c r="F137" s="56"/>
      <c r="G137" s="56"/>
    </row>
    <row r="138" spans="2:8" ht="15" customHeight="1">
      <c r="C138" s="56"/>
      <c r="D138" s="56"/>
      <c r="E138" s="56"/>
      <c r="F138" s="56"/>
      <c r="G138" s="56"/>
    </row>
    <row r="139" spans="2:8" ht="11.25" customHeight="1">
      <c r="C139" s="56"/>
      <c r="D139" s="56"/>
      <c r="E139" s="56"/>
      <c r="F139" s="56"/>
      <c r="G139" s="56"/>
    </row>
    <row r="140" spans="2:8" ht="11.25" customHeight="1">
      <c r="C140" s="56"/>
      <c r="D140" s="56"/>
      <c r="E140" s="56"/>
      <c r="F140" s="56"/>
      <c r="G140" s="56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2018-04-12T15:44:03Z</cp:lastPrinted>
  <dcterms:created xsi:type="dcterms:W3CDTF">2011-02-09T15:30:30Z</dcterms:created>
  <dcterms:modified xsi:type="dcterms:W3CDTF">2018-05-14T17:37:03Z</dcterms:modified>
</cp:coreProperties>
</file>