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ownloads\"/>
    </mc:Choice>
  </mc:AlternateContent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H104" i="1" s="1"/>
  <c r="H124" i="1" s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H94" i="1" s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D52" i="1" s="1"/>
  <c r="C17" i="1"/>
  <c r="I56" i="1"/>
  <c r="C121" i="1"/>
  <c r="D123" i="1" l="1"/>
  <c r="C52" i="1"/>
  <c r="C123" i="1" s="1"/>
  <c r="D121" i="1"/>
  <c r="H56" i="1"/>
  <c r="H96" i="1" s="1"/>
  <c r="I96" i="1"/>
  <c r="I126" i="1" s="1"/>
  <c r="I104" i="1"/>
  <c r="I124" i="1" s="1"/>
  <c r="H126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<sst xmlns="http://schemas.openxmlformats.org/spreadsheetml/2006/main" count="401" uniqueCount="398">
  <si>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</si>
  <si>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</si>
  <si>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</si>
  <si>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</si>
  <si>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</si>
  <si>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</si>
  <si>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</si>
  <si>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</si>
  <si>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</si>
  <si>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</si>
  <si>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</si>
  <si>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</si>
  <si>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</si>
  <si>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</si>
  <si>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</si>
  <si>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</si>
  <si>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</si>
  <si>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</si>
  <si>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</si>
  <si>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</si>
  <si>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</si>
  <si>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</si>
  <si>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</si>
  <si>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</si>
  <si>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</si>
  <si>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</si>
  <si>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</si>
  <si>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</si>
  <si>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</si>
  <si>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</si>
  <si>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</si>
  <si>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</si>
  <si>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</si>
  <si>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</si>
  <si>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</si>
  <si>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</si>
  <si>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</si>
  <si>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</si>
  <si>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</si>
  <si>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</si>
  <si>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</si>
  <si>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</si>
  <si>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</si>
  <si>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</si>
  <si>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</si>
  <si>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</si>
  <si>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</si>
  <si>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</si>
  <si>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</si>
  <si>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</si>
  <si>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</si>
  <si>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</si>
  <si>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</si>
  <si>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</si>
  <si>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</si>
  <si>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</si>
  <si>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</si>
  <si>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</si>
  <si>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</si>
  <si>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</si>
  <si>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</si>
  <si>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</si>
  <si>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</si>
  <si>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</si>
  <si>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</si>
  <si>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</si>
  <si>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</si>
  <si>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</si>
  <si>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</si>
  <si>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</si>
  <si>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</si>
  <si>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</si>
  <si>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</si>
  <si>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</si>
  <si>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</si>
  <si>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</si>
  <si>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</si>
  <si>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</si>
  <si>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</si>
  <si>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</si>
  <si>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</si>
  <si>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</si>
  <si>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</si>
  <si>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</si>
  <si>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</si>
  <si>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</si>
  <si>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</si>
  <si>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</si>
  <si>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</si>
  <si>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</si>
  <si>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</si>
  <si>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</si>
  <si>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</si>
  <si>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</si>
  <si>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</si>
  <si>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</si>
  <si>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</si>
  <si>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</si>
  <si>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</si>
  <si>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</si>
  <si>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</si>
  <si>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</si>
  <si>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</si>
  <si>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</si>
  <si>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</si>
  <si>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</si>
  <si>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</si>
  <si>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</si>
  <si>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</si>
  <si>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</si>
  <si>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</si>
  <si>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</si>
  <si>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</si>
  <si>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</si>
  <si>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</si>
  <si>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</si>
  <si>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</si>
  <si>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</si>
  <si>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</si>
  <si>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</si>
  <si>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</si>
  <si>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</si>
  <si>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</si>
  <si>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</si>
  <si>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</si>
  <si>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</si>
  <si>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</si>
  <si>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</si>
  <si>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</si>
  <si>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</si>
  <si>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</si>
  <si>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</si>
  <si>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</si>
  <si>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</si>
  <si>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</si>
  <si>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</si>
  <si>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</si>
  <si>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</si>
  <si>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</si>
  <si>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</si>
  <si>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</si>
  <si>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</si>
  <si>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</si>
  <si>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</si>
  <si>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</si>
  <si>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</si>
  <si>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</si>
  <si>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</si>
  <si>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</si>
  <si>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</si>
  <si>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</si>
  <si>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</si>
  <si>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</si>
  <si>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</si>
  <si>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</si>
  <si>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</si>
  <si>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</si>
  <si>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</si>
  <si>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</si>
  <si>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</si>
  <si>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</si>
  <si>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</si>
  <si>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</si>
  <si>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</si>
  <si>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</si>
  <si>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</si>
  <si>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</si>
  <si>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</si>
  <si>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</si>
  <si>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</si>
  <si>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</si>
  <si>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</si>
  <si>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</si>
  <si>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</si>
  <si>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</si>
  <si>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</si>
  <si>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</si>
  <si>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</si>
  <si>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</si>
  <si>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</si>
  <si>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</si>
  <si>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</si>
  <si>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</si>
  <si>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</si>
  <si>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</si>
  <si>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</si>
  <si>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</si>
  <si>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</si>
  <si>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</si>
  <si>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</si>
  <si>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</si>
  <si>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</si>
  <si>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</si>
  <si>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</si>
  <si>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</si>
  <si>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</si>
  <si>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</si>
  <si>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</si>
  <si>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</si>
  <si>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</si>
  <si>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</si>
  <si>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</si>
  <si>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</si>
  <si>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</si>
  <si>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</si>
  <si>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</si>
  <si>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</si>
  <si>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</si>
  <si>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</si>
  <si>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</si>
  <si>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</si>
  <si>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</si>
  <si>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</si>
  <si>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</si>
  <si>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</si>
  <si>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</si>
  <si>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</si>
  <si>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</si>
  <si>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</si>
  <si>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</si>
  <si>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</si>
  <si>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</si>
  <si>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</si>
  <si>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</si>
  <si>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</si>
  <si>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</si>
  <si>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</si>
  <si>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</si>
  <si>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</si>
  <si>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</si>
  <si>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</si>
  <si>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</si>
  <si>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</si>
  <si>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</si>
  <si>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</si>
  <si>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</si>
  <si>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</si>
  <si>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</si>
  <si>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</si>
  <si>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</si>
  <si>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</si>
  <si>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</si>
  <si>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</si>
  <si>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</si>
  <si>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</si>
  <si>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</si>
  <si>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</si>
  <si>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</si>
  <si>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</si>
  <si>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</si>
  <si>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</si>
  <si>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</si>
  <si>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</si>
  <si>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</si>
  <si>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</si>
  <si>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</si>
  <si>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</si>
  <si>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</si>
  <si>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</si>
  <si>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</si>
  <si>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</si>
  <si>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</si>
  <si>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</si>
  <si>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</si>
  <si>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</si>
  <si>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</si>
  <si>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</si>
  <si>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</si>
  <si>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</si>
  <si>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</si>
  <si>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</si>
  <si>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</si>
  <si>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</si>
  <si>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</si>
  <si>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</si>
  <si>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</si>
  <si>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</si>
  <si>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</si>
  <si>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</si>
  <si>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</si>
  <si>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</si>
  <si>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</si>
  <si>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</si>
  <si>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</si>
  <si>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</si>
  <si>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</si>
  <si>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</si>
  <si>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</si>
  <si>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</si>
  <si>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</si>
  <si>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</si>
  <si>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</si>
  <si>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</si>
  <si>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</si>
  <si>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</si>
  <si>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</si>
  <si>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</si>
  <si>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</si>
  <si>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</si>
  <si>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</si>
  <si>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</si>
  <si>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</si>
  <si>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</si>
  <si>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</si>
  <si>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</si>
  <si>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</si>
  <si>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</si>
  <si>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</si>
  <si>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</si>
  <si>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</si>
  <si>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</si>
  <si>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</si>
  <si>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</si>
  <si>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</si>
  <si>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</si>
  <si>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</si>
  <si>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</si>
  <si>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</si>
  <si>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</si>
  <si>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</si>
  <si>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</si>
  <si>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</si>
  <si>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</si>
  <si>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</si>
  <si>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</si>
  <si>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</si>
  <si>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</si>
  <si>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</si>
  <si>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</si>
  <si>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</si>
  <si>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</si>
  <si>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</si>
  <si>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</si>
  <si>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</si>
  <si>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</si>
  <si>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</si>
  <si>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</si>
  <si>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</si>
  <si>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</si>
  <si>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</si>
  <si>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</si>
  <si>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</si>
  <si>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</si>
  <si>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</si>
  <si>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</si>
  <si>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</si>
  <si>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</si>
  <si>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</si>
  <si>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</si>
  <si>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</si>
  <si>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</si>
  <si>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</si>
  <si>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</si>
  <si>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</si>
  <si>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</si>
  <si>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</si>
  <si>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</si>
  <si>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</si>
  <si>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</si>
  <si>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</si>
  <si>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</si>
  <si>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</si>
  <si>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</si>
  <si>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</si>
  <si>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</si>
  <si>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</si>
  <si>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</si>
  <si>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</si>
  <si>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</si>
  <si>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</si>
  <si>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</si>
  <si>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</si>
  <si>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</si>
  <si>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</si>
  <si>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</si>
  <si>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</si>
  <si>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</si>
  <si>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</si>
  <si>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</si>
  <si>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</si>
  <si>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</si>
  <si>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</si>
  <si>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</si>
  <si>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</si>
  <si>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</si>
  <si>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</si>
  <si>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</si>
  <si>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</si>
  <si>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</si>
  <si>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</si>
  <si>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</si>
  <si>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SAN JUAN DE LOS LAGOS</t>
  </si>
  <si>
    <t>AL 28 FEBRERO DE 2018</t>
  </si>
  <si>
    <t>ALEJANDRO DE ANDA LOZANO</t>
  </si>
  <si>
    <t>L.C.P. SIXTO ALEJANDRO VILLALOBOS CRUZ</t>
  </si>
  <si>
    <t>PRESIDENTE MUNICIPAL</t>
  </si>
  <si>
    <t>ENCARGADO DE LA HACIENDA PUBLICA MUNICIPAL</t>
  </si>
  <si>
    <t>ASEJ2018-02-04-09-2018-1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</si>
</sst>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3057525</xdr:colOff>
      <xdr:row>130</xdr:row>
      <xdr:rowOff>0</xdr:rowOff>
    </xdr:from>
    <xdr:to>
      <xdr:col>8</xdr:col>
      <xdr:colOff>931334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9039225" y="21288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132</xdr:row>
      <xdr:rowOff>76200</xdr:rowOff>
    </xdr:from>
    <xdr:to>
      <xdr:col>1</xdr:col>
      <xdr:colOff>1230842</xdr:colOff>
      <xdr:row>140</xdr:row>
      <xdr:rowOff>28575</xdr:rowOff>
    </xdr:to>
    <xdr:sp macro="" textlink="">
      <xdr:nvSpPr>
        <xdr:cNvPr id="6" name="5 Rectángulo"/>
        <xdr:cNvSpPr/>
      </xdr:nvSpPr>
      <xdr:spPr>
        <a:xfrm>
          <a:off x="342900" y="1976437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3674534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A4" workbookViewId="0">
      <selection activeCell="L14" sqref="L14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51450939.850000001</v>
      </c>
      <c r="D8" s="41">
        <f>SUM(D9:D15)</f>
        <v>45966135.460000001</v>
      </c>
      <c r="E8" s="17"/>
      <c r="F8" s="9" t="s">
        <v>195</v>
      </c>
      <c r="G8" s="3" t="s">
        <v>196</v>
      </c>
      <c r="H8" s="40">
        <f>SUM(H9:H17)</f>
        <v>15641979.85</v>
      </c>
      <c r="I8" s="41">
        <f>SUM(I9:I17)</f>
        <v>21659935.07</v>
      </c>
    </row>
    <row r="9" spans="1:9">
      <c r="A9" s="11" t="s">
        <v>4</v>
      </c>
      <c r="B9" s="4" t="s">
        <v>5</v>
      </c>
      <c r="C9" s="26">
        <v>1547143.82</v>
      </c>
      <c r="D9" s="27">
        <v>1150192.81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39854008.390000001</v>
      </c>
      <c r="D10" s="27">
        <v>37737576.789999999</v>
      </c>
      <c r="E10" s="17"/>
      <c r="F10" s="11" t="s">
        <v>199</v>
      </c>
      <c r="G10" s="4" t="s">
        <v>200</v>
      </c>
      <c r="H10" s="26">
        <v>-24159.38</v>
      </c>
      <c r="I10" s="27">
        <v>168636.69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103118.75</v>
      </c>
      <c r="I11" s="27">
        <v>32551.83</v>
      </c>
    </row>
    <row r="12" spans="1:9">
      <c r="A12" s="11" t="s">
        <v>10</v>
      </c>
      <c r="B12" s="4" t="s">
        <v>11</v>
      </c>
      <c r="C12" s="26">
        <v>10038100.41</v>
      </c>
      <c r="D12" s="27">
        <v>7068321.0999999996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11687.23</v>
      </c>
      <c r="D13" s="27">
        <v>10044.76</v>
      </c>
      <c r="E13" s="17"/>
      <c r="F13" s="11" t="s">
        <v>205</v>
      </c>
      <c r="G13" s="4" t="s">
        <v>206</v>
      </c>
      <c r="H13" s="26">
        <v>16943.990000000002</v>
      </c>
      <c r="I13" s="27">
        <v>44791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15546076.49</v>
      </c>
      <c r="I15" s="27">
        <v>15568786.83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303809.61</v>
      </c>
      <c r="D17" s="41">
        <f>SUM(D18:D24)</f>
        <v>218222.56</v>
      </c>
      <c r="E17" s="17"/>
      <c r="F17" s="11" t="s">
        <v>213</v>
      </c>
      <c r="G17" s="4" t="s">
        <v>214</v>
      </c>
      <c r="H17" s="26">
        <v>0</v>
      </c>
      <c r="I17" s="27">
        <v>5845168.7199999997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50000</v>
      </c>
      <c r="D20" s="27">
        <v>30000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124545.35</v>
      </c>
      <c r="D22" s="27">
        <v>11816.55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>
      <c r="A23" s="11" t="s">
        <v>30</v>
      </c>
      <c r="B23" s="4" t="s">
        <v>31</v>
      </c>
      <c r="C23" s="26">
        <v>104964.26</v>
      </c>
      <c r="D23" s="27">
        <v>152106.01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24300</v>
      </c>
      <c r="D24" s="27">
        <v>24300</v>
      </c>
      <c r="E24" s="17"/>
      <c r="F24" s="9" t="s">
        <v>223</v>
      </c>
      <c r="G24" s="3" t="s">
        <v>224</v>
      </c>
      <c r="H24" s="40">
        <f>SUM(H25:H27)</f>
        <v>2277839.5</v>
      </c>
      <c r="I24" s="41">
        <f>SUM(I25:I27)</f>
        <v>3637651.7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1062633.1200000001</v>
      </c>
      <c r="I25" s="27">
        <v>1771055.2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1215206.3799999999</v>
      </c>
      <c r="I27" s="27">
        <v>1866596.5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51754749.460000001</v>
      </c>
      <c r="D52" s="35">
        <f>D8+D17+D26+D33+D40+D43+D47</f>
        <v>46184358.020000003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17919819.350000001</v>
      </c>
      <c r="I56" s="35">
        <f>I8+I19+I24+I29+I33+I38+I46+I51</f>
        <v>25297586.77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7298536</v>
      </c>
      <c r="I59" s="41">
        <f>SUM(I60:I61)</f>
        <v>7903525.620000001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3979158.78</v>
      </c>
      <c r="I60" s="27">
        <v>4584148.4000000004</v>
      </c>
    </row>
    <row r="61" spans="1:9">
      <c r="A61" s="9" t="s">
        <v>87</v>
      </c>
      <c r="B61" s="3" t="s">
        <v>88</v>
      </c>
      <c r="C61" s="40">
        <f>SUM(C62:C66)</f>
        <v>140662.79999999999</v>
      </c>
      <c r="D61" s="41">
        <f>SUM(D62:D66)</f>
        <v>81085.8</v>
      </c>
      <c r="E61" s="17"/>
      <c r="F61" s="11" t="s">
        <v>280</v>
      </c>
      <c r="G61" s="4" t="s">
        <v>281</v>
      </c>
      <c r="H61" s="26">
        <v>3319377.22</v>
      </c>
      <c r="I61" s="27">
        <v>3319377.22</v>
      </c>
    </row>
    <row r="62" spans="1:9">
      <c r="A62" s="11" t="s">
        <v>89</v>
      </c>
      <c r="B62" s="4" t="s">
        <v>90</v>
      </c>
      <c r="C62" s="26">
        <v>12685.8</v>
      </c>
      <c r="D62" s="27">
        <v>12685.8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127977</v>
      </c>
      <c r="D63" s="27">
        <v>68400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273631151.38</v>
      </c>
      <c r="D68" s="41">
        <f>SUM(D69:D75)</f>
        <v>226915328.56000003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3005367.59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1416841.96</v>
      </c>
    </row>
    <row r="72" spans="1:9">
      <c r="A72" s="11" t="s">
        <v>107</v>
      </c>
      <c r="B72" s="4" t="s">
        <v>108</v>
      </c>
      <c r="C72" s="26">
        <v>201646645.65000001</v>
      </c>
      <c r="D72" s="27">
        <v>201646645.65000001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71234505.709999993</v>
      </c>
      <c r="D73" s="27">
        <v>24518682.890000001</v>
      </c>
      <c r="E73" s="17"/>
      <c r="F73" s="11" t="s">
        <v>300</v>
      </c>
      <c r="G73" s="4" t="s">
        <v>301</v>
      </c>
      <c r="H73" s="26">
        <v>0</v>
      </c>
      <c r="I73" s="27">
        <v>1588525.63</v>
      </c>
    </row>
    <row r="74" spans="1:9">
      <c r="A74" s="11" t="s">
        <v>111</v>
      </c>
      <c r="B74" s="4" t="s">
        <v>112</v>
      </c>
      <c r="C74" s="26">
        <v>750000.02</v>
      </c>
      <c r="D74" s="27">
        <v>750000.02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21824684.510000002</v>
      </c>
      <c r="D77" s="41">
        <f>SUM(D78:D85)</f>
        <v>15971949.24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2158677.02</v>
      </c>
      <c r="D78" s="27">
        <v>2040242.81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477294.32</v>
      </c>
      <c r="D79" s="27">
        <v>471653.29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686883.22</v>
      </c>
      <c r="D80" s="27">
        <v>686883.22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15127155.1</v>
      </c>
      <c r="D81" s="27">
        <v>10922026.029999999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3368004.85</v>
      </c>
      <c r="D83" s="27">
        <v>1844473.89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6670</v>
      </c>
      <c r="D84" s="27">
        <v>6670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4449225.99</v>
      </c>
      <c r="D87" s="41">
        <f>SUM(D88:D92)</f>
        <v>4449225.99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4449225.99</v>
      </c>
      <c r="D88" s="27">
        <v>4449225.99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7298536</v>
      </c>
      <c r="I94" s="35">
        <f>I59+I63+I68+I75+I80+I88</f>
        <v>10908893.210000001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25218355.350000001</v>
      </c>
      <c r="I96" s="37">
        <f>I56+I94</f>
        <v>36206479.980000004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1215206.33</v>
      </c>
      <c r="D101" s="41">
        <f>SUM(D102:D107)</f>
        <v>3455122.13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1215206.33</v>
      </c>
      <c r="D103" s="27">
        <v>3455122.13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327797325.12</v>
      </c>
      <c r="I104" s="41">
        <f>I105+I106+I107+I112+I116</f>
        <v>260850589.75999999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39071183.289999999</v>
      </c>
      <c r="I105" s="27">
        <v>34753373.009999998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288926141.82999998</v>
      </c>
      <c r="I106" s="27">
        <v>226297216.75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-200000</v>
      </c>
      <c r="I116" s="41">
        <f>SUM(I117:I118)</f>
        <v>-200000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-200000</v>
      </c>
      <c r="I118" s="27">
        <v>-200000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301260931.00999999</v>
      </c>
      <c r="D121" s="35">
        <f>D55+D61+D68+D77+D87+D94+D101+D109+D116</f>
        <v>250872711.72000006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353015680.46999997</v>
      </c>
      <c r="D123" s="39">
        <f>D52+D121</f>
        <v>297057069.74000007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327797325.12</v>
      </c>
      <c r="I124" s="35">
        <f>I99+I104+I120</f>
        <v>260850589.75999999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353015680.47000003</v>
      </c>
      <c r="I126" s="39">
        <f>I96+I124</f>
        <v>297057069.74000001</v>
      </c>
    </row>
    <row r="127" spans="1:9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2:8" ht="15" customHeight="1">
      <c r="C137" s="55" t="s">
        <v>397</v>
      </c>
      <c r="D137" s="55"/>
      <c r="E137" s="55"/>
      <c r="F137" s="55"/>
      <c r="G137" s="55"/>
    </row>
    <row r="138" spans="2:8" ht="15" customHeight="1">
      <c r="C138" s="55"/>
      <c r="D138" s="55"/>
      <c r="E138" s="55"/>
      <c r="F138" s="55"/>
      <c r="G138" s="55"/>
    </row>
    <row r="139" spans="2:8" ht="11.25" customHeight="1">
      <c r="C139" s="55"/>
      <c r="D139" s="55"/>
      <c r="E139" s="55"/>
      <c r="F139" s="55"/>
      <c r="G139" s="55"/>
    </row>
    <row r="140" spans="2:8" ht="11.25" customHeight="1">
      <c r="C140" s="55"/>
      <c r="D140" s="55"/>
      <c r="E140" s="55"/>
      <c r="F140" s="55"/>
      <c r="G140" s="55"/>
    </row>
    <row r="141" spans="2:8" ht="17.25" customHeight="1"/>
  </sheetData>
  <mergeCells count="4">
    <mergeCell ref="A2:I2"/>
    <mergeCell ref="A3:I3"/>
    <mergeCell ref="A4:I4"/>
    <mergeCell ref="C137:G140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2018-09-26T19:27:57Z</dcterms:modified>
</cp:coreProperties>
</file>