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Mayo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O66" i="1"/>
  <c r="O65" i="1" s="1"/>
  <c r="P72" i="1"/>
  <c r="O72" i="1"/>
  <c r="P216" i="1"/>
  <c r="P215" i="1" s="1"/>
  <c r="O216" i="1"/>
  <c r="O215" i="1" s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O196" i="1"/>
  <c r="O195" i="1" s="1"/>
  <c r="P191" i="1"/>
  <c r="O191" i="1"/>
  <c r="P187" i="1"/>
  <c r="O187" i="1"/>
  <c r="P183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P140" i="1" s="1"/>
  <c r="O141" i="1"/>
  <c r="P129" i="1"/>
  <c r="O129" i="1"/>
  <c r="P118" i="1"/>
  <c r="O118" i="1"/>
  <c r="P110" i="1"/>
  <c r="O110" i="1"/>
  <c r="O109" i="1" s="1"/>
  <c r="P97" i="1"/>
  <c r="O97" i="1"/>
  <c r="P94" i="1"/>
  <c r="O94" i="1"/>
  <c r="P85" i="1"/>
  <c r="O85" i="1"/>
  <c r="O80" i="1" s="1"/>
  <c r="P81" i="1"/>
  <c r="O81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O10" i="1"/>
  <c r="P195" i="1"/>
  <c r="O140" i="1"/>
  <c r="P109" i="1"/>
  <c r="P65" i="1"/>
  <c r="O9" i="1"/>
  <c r="O255" i="1" l="1"/>
  <c r="O257" i="1" s="1"/>
  <c r="O106" i="1"/>
  <c r="O182" i="1"/>
  <c r="P9" i="1"/>
  <c r="P106" i="1" s="1"/>
  <c r="P80" i="1"/>
  <c r="P182" i="1"/>
  <c r="P255" i="1" s="1"/>
  <c r="P257" i="1" s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<sst xmlns="http://schemas.openxmlformats.org/spreadsheetml/2006/main" count="416" uniqueCount="401">
  <si>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</si>
  <si>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</si>
  <si>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</si>
  <si>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</si>
  <si>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</si>
  <si>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</si>
  <si>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</si>
  <si>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</si>
  <si>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</si>
  <si>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</si>
  <si>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</si>
  <si>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</si>
  <si>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</si>
  <si>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</si>
  <si>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</si>
  <si>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</si>
  <si>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</si>
  <si>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</si>
  <si>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</si>
  <si>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</si>
  <si>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</si>
  <si>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</si>
  <si>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</si>
  <si>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</si>
  <si>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</si>
  <si>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</si>
  <si>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</si>
  <si>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</si>
  <si>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</si>
  <si>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</si>
  <si>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</si>
  <si>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</si>
  <si>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</si>
  <si>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</si>
  <si>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</si>
  <si>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</si>
  <si>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</si>
  <si>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</si>
  <si>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</si>
  <si>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</si>
  <si>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</si>
  <si>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</si>
  <si>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</si>
  <si>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</si>
  <si>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</si>
  <si>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</si>
  <si>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</si>
  <si>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</si>
  <si>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</si>
  <si>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</si>
  <si>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</si>
  <si>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</si>
  <si>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</si>
  <si>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</si>
  <si>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</si>
  <si>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</si>
  <si>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</si>
  <si>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</si>
  <si>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</si>
  <si>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</si>
  <si>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</si>
  <si>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</si>
  <si>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</si>
  <si>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</si>
  <si>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</si>
  <si>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</si>
  <si>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</si>
  <si>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</si>
  <si>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</si>
  <si>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</si>
  <si>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</si>
  <si>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</si>
  <si>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</si>
  <si>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</si>
  <si>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</si>
  <si>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</si>
  <si>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</si>
  <si>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</si>
  <si>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</si>
  <si>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</si>
  <si>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</si>
  <si>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</si>
  <si>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</si>
  <si>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</si>
  <si>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</si>
  <si>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</si>
  <si>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</si>
  <si>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</si>
  <si>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</si>
  <si>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</si>
  <si>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</si>
  <si>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</si>
  <si>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</si>
  <si>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</si>
  <si>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</si>
  <si>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</si>
  <si>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</si>
  <si>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</si>
  <si>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</si>
  <si>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</si>
  <si>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</si>
  <si>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</si>
  <si>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</si>
  <si>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</si>
  <si>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</si>
  <si>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</si>
  <si>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</si>
  <si>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</si>
  <si>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</si>
  <si>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</si>
  <si>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</si>
  <si>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</si>
  <si>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</si>
  <si>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</si>
  <si>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</si>
  <si>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</si>
  <si>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</si>
  <si>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</si>
  <si>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</si>
  <si>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</si>
  <si>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</si>
  <si>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</si>
  <si>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</si>
  <si>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</si>
  <si>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</si>
  <si>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</si>
  <si>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</si>
  <si>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</si>
  <si>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</si>
  <si>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</si>
  <si>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</si>
  <si>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</si>
  <si>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</si>
  <si>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</si>
  <si>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</si>
  <si>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</si>
  <si>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</si>
  <si>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</si>
  <si>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</si>
  <si>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</si>
  <si>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</si>
  <si>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</si>
  <si>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</si>
  <si>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</si>
  <si>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</si>
  <si>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</si>
  <si>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</si>
  <si>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</si>
  <si>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</si>
  <si>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</si>
  <si>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</si>
  <si>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</si>
  <si>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</si>
  <si>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</si>
  <si>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</si>
  <si>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</si>
  <si>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</si>
  <si>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</si>
  <si>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</si>
  <si>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</si>
  <si>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</si>
  <si>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</si>
  <si>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</si>
  <si>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</si>
  <si>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</si>
  <si>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</si>
  <si>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</si>
  <si>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</si>
  <si>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</si>
  <si>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</si>
  <si>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</si>
  <si>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</si>
  <si>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</si>
  <si>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</si>
  <si>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</si>
  <si>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</si>
  <si>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</si>
  <si>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</si>
  <si>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</si>
  <si>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</si>
  <si>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</si>
  <si>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</si>
  <si>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</si>
  <si>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</si>
  <si>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</si>
  <si>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</si>
  <si>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</si>
  <si>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</si>
  <si>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</si>
  <si>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</si>
  <si>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</si>
  <si>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</si>
  <si>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</si>
  <si>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</si>
  <si>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</si>
  <si>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</si>
  <si>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</si>
  <si>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</si>
  <si>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</si>
  <si>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</si>
  <si>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</si>
  <si>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</si>
  <si>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</si>
  <si>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</si>
  <si>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</si>
  <si>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</si>
  <si>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</si>
  <si>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</si>
  <si>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</si>
  <si>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</si>
  <si>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</si>
  <si>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</si>
  <si>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</si>
  <si>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</si>
  <si>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</si>
  <si>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</si>
  <si>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</si>
  <si>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</si>
  <si>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</si>
  <si>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</si>
  <si>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</si>
  <si>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</si>
  <si>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</si>
  <si>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</si>
  <si>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</si>
  <si>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</si>
  <si>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</si>
  <si>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</si>
  <si>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</si>
  <si>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</si>
  <si>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</si>
  <si>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</si>
  <si>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</si>
  <si>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</si>
  <si>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</si>
  <si>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</si>
  <si>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</si>
  <si>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</si>
  <si>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</si>
  <si>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</si>
  <si>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</si>
  <si>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</si>
  <si>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</si>
  <si>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</si>
  <si>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</si>
  <si>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</si>
  <si>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</si>
  <si>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</si>
  <si>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</si>
  <si>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</si>
  <si>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</si>
  <si>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</si>
  <si>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</si>
  <si>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</si>
  <si>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</si>
  <si>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</si>
  <si>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</si>
  <si>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</si>
  <si>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</si>
  <si>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</si>
  <si>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</si>
  <si>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</si>
  <si>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</si>
  <si>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</si>
  <si>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</si>
  <si>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</si>
  <si>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</si>
  <si>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</si>
  <si>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</si>
  <si>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</si>
  <si>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</si>
  <si>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</si>
  <si>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</si>
  <si>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</si>
  <si>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</si>
  <si>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</si>
  <si>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</si>
  <si>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</si>
  <si>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</si>
  <si>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</si>
  <si>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</si>
  <si>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</si>
  <si>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</si>
  <si>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</si>
  <si>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</si>
  <si>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</si>
  <si>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</si>
  <si>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</si>
  <si>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</si>
  <si>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</si>
  <si>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</si>
  <si>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</si>
  <si>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</si>
  <si>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</si>
  <si>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</si>
  <si>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</si>
  <si>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</si>
  <si>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</si>
  <si>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</si>
  <si>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</si>
  <si>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</si>
  <si>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</si>
  <si>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</si>
  <si>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</si>
  <si>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</si>
  <si>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</si>
  <si>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</si>
  <si>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</si>
  <si>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</si>
  <si>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</si>
  <si>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</si>
  <si>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</si>
  <si>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</si>
  <si>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</si>
  <si>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</si>
  <si>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</si>
  <si>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</si>
  <si>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</si>
  <si>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</si>
  <si>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</si>
  <si>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</si>
  <si>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</si>
  <si>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</si>
  <si>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</si>
  <si>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</si>
  <si>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</si>
  <si>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</si>
  <si>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</si>
  <si>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</si>
  <si>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</si>
  <si>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</si>
  <si>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</si>
  <si>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</si>
  <si>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</si>
  <si>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</si>
  <si>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</si>
  <si>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</si>
  <si>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</si>
  <si>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</si>
  <si>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</si>
  <si>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</si>
  <si>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</si>
  <si>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</si>
  <si>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</si>
  <si>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</si>
  <si>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</si>
  <si>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</si>
  <si>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</si>
  <si>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</si>
  <si>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</si>
  <si>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</si>
  <si>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</si>
  <si>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</si>
  <si>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</si>
  <si>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</si>
  <si>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</si>
  <si>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</si>
  <si>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</si>
  <si>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</si>
  <si>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</si>
  <si>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</si>
  <si>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</si>
  <si>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</si>
  <si>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</si>
  <si>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</si>
  <si>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</si>
  <si>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</si>
  <si>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</si>
  <si>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</si>
  <si>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</si>
  <si>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</si>
  <si>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</si>
  <si>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</si>
  <si>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</si>
  <si>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</si>
  <si>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</si>
  <si>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</si>
  <si>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</si>
  <si>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</si>
  <si>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</si>
  <si>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</si>
  <si>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</si>
  <si>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</si>
  <si>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</si>
  <si>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</si>
  <si>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</si>
  <si>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</si>
  <si>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</si>
  <si>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</si>
  <si>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</si>
  <si>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</si>
  <si>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</si>
  <si>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</si>
  <si>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</si>
  <si>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</si>
  <si>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DEL 1 DE ENERO AL 31 DE MAYO DE 2018</t>
  </si>
  <si>
    <t>ANGEL HERNANDEZ CAMPOS</t>
  </si>
  <si>
    <t>L.C.P. SIXTO ALEJANDRO VILLALOBOS CRUZ</t>
  </si>
  <si>
    <t>PRESIDENTE MUNICIPAL</t>
  </si>
  <si>
    <t>ENCARGADO DE LA HACIENDA PUBLICA MUNICIPAL</t>
  </si>
  <si>
    <t>ASEJ2018-05-25-09-2018-1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</si>
</sst>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53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7.140625" style="24" customWidth="1"/>
    <col min="16" max="16" width="16.42578125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51912488.450000003</v>
      </c>
      <c r="P9" s="34">
        <f>P10+P20+P27+P30+P37+P43+P54+P60</f>
        <v>41098349.129999995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15262627.98</v>
      </c>
      <c r="P10" s="34">
        <f>SUM(P11:P18)</f>
        <v>10821887.18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14873625.310000001</v>
      </c>
      <c r="P12" s="28">
        <v>10646751.01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389002.66</v>
      </c>
      <c r="P17" s="28">
        <v>175136.17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29694584.140000001</v>
      </c>
      <c r="P30" s="34">
        <f>SUM(P31:P35)</f>
        <v>27073419.559999999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1405623</v>
      </c>
      <c r="P31" s="28">
        <v>1386876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28105084.16</v>
      </c>
      <c r="P33" s="28">
        <v>25307963.149999999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179145.97</v>
      </c>
      <c r="P34" s="28">
        <v>376057.41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4731.01</v>
      </c>
      <c r="P35" s="28">
        <v>2523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1872692.42</v>
      </c>
      <c r="P37" s="34">
        <f>SUM(P38:P41)</f>
        <v>1963169.01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1872692.42</v>
      </c>
      <c r="P38" s="28">
        <v>1963169.01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5082583.9099999992</v>
      </c>
      <c r="P43" s="34">
        <f>SUM(P44:P52)</f>
        <v>1239873.3799999999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1239873.3799999999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184495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4898088.8099999996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77863099.530000001</v>
      </c>
      <c r="P65" s="34">
        <f>P66+P72</f>
        <v>79408879.159999996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77863099.530000001</v>
      </c>
      <c r="P66" s="34">
        <f>SUM(P67:P70)</f>
        <v>79408879.159999996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44218669.520000003</v>
      </c>
      <c r="P67" s="28">
        <v>47020437.350000001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24328464.489999998</v>
      </c>
      <c r="P68" s="28">
        <v>23829181.809999999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9315965.5199999996</v>
      </c>
      <c r="P69" s="28">
        <v>8559260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861920.25</v>
      </c>
      <c r="P80" s="34">
        <f>P81+P85+P92+P94+P97</f>
        <v>721659.31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861920.25</v>
      </c>
      <c r="P81" s="34">
        <f>SUM(P82:P83)</f>
        <v>721659.31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861920.25</v>
      </c>
      <c r="P82" s="28">
        <v>721659.31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130637508.23</v>
      </c>
      <c r="P106" s="34">
        <f>P9+P65+P80</f>
        <v>121228887.59999999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71009533.25999999</v>
      </c>
      <c r="P109" s="34">
        <f>P110+P118+P129</f>
        <v>63453363.729999997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30695727.869999997</v>
      </c>
      <c r="P110" s="34">
        <f>SUM(P111:P116)</f>
        <v>27867350.970000003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12741828.52</v>
      </c>
      <c r="P111" s="28">
        <v>11270650.02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15551058.67</v>
      </c>
      <c r="P112" s="28">
        <v>15516813.66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1694805.59</v>
      </c>
      <c r="P113" s="28">
        <v>633843.28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708035.09</v>
      </c>
      <c r="P115" s="28">
        <v>446044.01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16753646.010000002</v>
      </c>
      <c r="P118" s="34">
        <f>SUM(P119:P127)</f>
        <v>13483383.780000001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853189.38</v>
      </c>
      <c r="P119" s="28">
        <v>697452.41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1191617.93</v>
      </c>
      <c r="P120" s="28">
        <v>906894.14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724778.21</v>
      </c>
      <c r="P122" s="28">
        <v>563400.23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5201995.6399999997</v>
      </c>
      <c r="P123" s="28">
        <v>4534504.13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6473006.5700000003</v>
      </c>
      <c r="P124" s="28">
        <v>5400915.6399999997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141957.75</v>
      </c>
      <c r="P125" s="28">
        <v>72502.759999999995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61082.559999999998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2106017.9700000002</v>
      </c>
      <c r="P127" s="28">
        <v>1307714.47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23560159.379999999</v>
      </c>
      <c r="P129" s="34">
        <f>SUM(P130:P138)</f>
        <v>22102628.979999997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11916565.4</v>
      </c>
      <c r="P130" s="28">
        <v>13610463.529999999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1048492.14</v>
      </c>
      <c r="P131" s="28">
        <v>965198.25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1107879.6200000001</v>
      </c>
      <c r="P132" s="28">
        <v>1717787.16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386600.12</v>
      </c>
      <c r="P133" s="28">
        <v>437445.47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5381930.2599999998</v>
      </c>
      <c r="P134" s="28">
        <v>3554763.52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208140</v>
      </c>
      <c r="P135" s="28">
        <v>208120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302157.3</v>
      </c>
      <c r="P136" s="28">
        <v>149414.49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2813142.42</v>
      </c>
      <c r="P137" s="28">
        <v>929643.54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395252.12</v>
      </c>
      <c r="P138" s="28">
        <v>529793.02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9576410.209999999</v>
      </c>
      <c r="P140" s="34">
        <f>P141+P145+P149+P153+P159+P164+P168+P171+P178</f>
        <v>3840001.87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1320000</v>
      </c>
      <c r="P145" s="34">
        <f>SUM(P146:P147)</f>
        <v>1500000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1320000</v>
      </c>
      <c r="P146" s="28">
        <v>1500000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3297577.03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3297577.03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3840881.67</v>
      </c>
      <c r="P153" s="34">
        <f>SUM(P154:P157)</f>
        <v>1215793.92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2067936.18</v>
      </c>
      <c r="P154" s="28">
        <v>845473.54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1772945.49</v>
      </c>
      <c r="P156" s="28">
        <v>370320.38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751276.51</v>
      </c>
      <c r="P159" s="34">
        <f>SUM(P160:P162)</f>
        <v>816382.95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751276.51</v>
      </c>
      <c r="P161" s="28">
        <v>816382.95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366675</v>
      </c>
      <c r="P164" s="34">
        <f>SUM(P165:P166)</f>
        <v>307825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366675</v>
      </c>
      <c r="P165" s="28">
        <v>307825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46236.07</v>
      </c>
      <c r="P195" s="34">
        <f>P196+P200+P204+P208+P211</f>
        <v>121475.88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46236.07</v>
      </c>
      <c r="P196" s="34">
        <f>SUM(P197:P198)</f>
        <v>121475.88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46236.07</v>
      </c>
      <c r="P197" s="28">
        <v>121475.88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0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113421.61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113421.61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80632179.539999977</v>
      </c>
      <c r="P255" s="34">
        <f>P109+P140+P182+P195+P215+P252</f>
        <v>67528263.089999989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50005328.690000027</v>
      </c>
      <c r="P257" s="34">
        <f>P106-P255</f>
        <v>53700624.510000005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2018-09-25T19:25:22Z</cp:lastPrinted>
  <dcterms:created xsi:type="dcterms:W3CDTF">2010-12-03T18:40:30Z</dcterms:created>
  <dcterms:modified xsi:type="dcterms:W3CDTF">2018-10-05T18:28:50Z</dcterms:modified>
</cp:coreProperties>
</file>