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Estados de cuenta bancarios\"/>
    </mc:Choice>
  </mc:AlternateContent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H104" i="1" s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C52" i="1" s="1"/>
  <c r="D8" i="1"/>
  <c r="D17" i="1"/>
  <c r="C17" i="1"/>
  <c r="I94" i="1"/>
  <c r="I56" i="1" l="1"/>
  <c r="I96" i="1" s="1"/>
  <c r="D52" i="1"/>
  <c r="D121" i="1"/>
  <c r="H56" i="1"/>
  <c r="H96" i="1" s="1"/>
  <c r="H126" i="1" s="1"/>
  <c r="H94" i="1"/>
  <c r="H124" i="1"/>
  <c r="I104" i="1"/>
  <c r="I124" i="1" s="1"/>
  <c r="C121" i="1"/>
  <c r="C123" i="1" s="1"/>
  <c r="D123" i="1" l="1"/>
  <c r="I126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<sst xmlns="http://schemas.openxmlformats.org/spreadsheetml/2006/main" count="401" uniqueCount="398">
  <si>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</si>
  <si>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</si>
  <si>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</si>
  <si>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</si>
  <si>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</si>
  <si>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</si>
  <si>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</si>
  <si>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</si>
  <si>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</si>
  <si>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</si>
  <si>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</si>
  <si>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</si>
  <si>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</si>
  <si>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</si>
  <si>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</si>
  <si>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</si>
  <si>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</si>
  <si>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</si>
  <si>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</si>
  <si>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</si>
  <si>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</si>
  <si>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</si>
  <si>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</si>
  <si>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</si>
  <si>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</si>
  <si>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</si>
  <si>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</si>
  <si>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</si>
  <si>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</si>
  <si>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</si>
  <si>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</si>
  <si>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</si>
  <si>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</si>
  <si>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</si>
  <si>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</si>
  <si>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</si>
  <si>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</si>
  <si>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</si>
  <si>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</si>
  <si>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</si>
  <si>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</si>
  <si>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</si>
  <si>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</si>
  <si>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</si>
  <si>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</si>
  <si>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</si>
  <si>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</si>
  <si>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</si>
  <si>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</si>
  <si>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</si>
  <si>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</si>
  <si>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</si>
  <si>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</si>
  <si>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</si>
  <si>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</si>
  <si>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</si>
  <si>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</si>
  <si>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</si>
  <si>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</si>
  <si>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</si>
  <si>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</si>
  <si>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</si>
  <si>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</si>
  <si>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</si>
  <si>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</si>
  <si>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</si>
  <si>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</si>
  <si>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</si>
  <si>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</si>
  <si>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</si>
  <si>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</si>
  <si>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</si>
  <si>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</si>
  <si>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</si>
  <si>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</si>
  <si>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</si>
  <si>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</si>
  <si>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</si>
  <si>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</si>
  <si>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</si>
  <si>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</si>
  <si>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</si>
  <si>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</si>
  <si>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</si>
  <si>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</si>
  <si>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</si>
  <si>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</si>
  <si>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</si>
  <si>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</si>
  <si>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</si>
  <si>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</si>
  <si>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</si>
  <si>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</si>
  <si>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</si>
  <si>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</si>
  <si>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</si>
  <si>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</si>
  <si>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</si>
  <si>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</si>
  <si>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</si>
  <si>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</si>
  <si>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</si>
  <si>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</si>
  <si>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</si>
  <si>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</si>
  <si>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</si>
  <si>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</si>
  <si>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</si>
  <si>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</si>
  <si>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</si>
  <si>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</si>
  <si>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</si>
  <si>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</si>
  <si>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</si>
  <si>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</si>
  <si>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</si>
  <si>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</si>
  <si>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</si>
  <si>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</si>
  <si>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</si>
  <si>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</si>
  <si>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</si>
  <si>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</si>
  <si>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</si>
  <si>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</si>
  <si>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</si>
  <si>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</si>
  <si>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</si>
  <si>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</si>
  <si>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</si>
  <si>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</si>
  <si>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</si>
  <si>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</si>
  <si>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</si>
  <si>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</si>
  <si>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</si>
  <si>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</si>
  <si>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</si>
  <si>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</si>
  <si>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</si>
  <si>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</si>
  <si>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</si>
  <si>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</si>
  <si>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</si>
  <si>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</si>
  <si>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</si>
  <si>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</si>
  <si>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</si>
  <si>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</si>
  <si>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</si>
  <si>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</si>
  <si>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</si>
  <si>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</si>
  <si>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</si>
  <si>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</si>
  <si>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</si>
  <si>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</si>
  <si>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</si>
  <si>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</si>
  <si>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</si>
  <si>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</si>
  <si>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</si>
  <si>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</si>
  <si>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</si>
  <si>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</si>
  <si>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</si>
  <si>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</si>
  <si>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</si>
  <si>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</si>
  <si>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</si>
  <si>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</si>
  <si>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</si>
  <si>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</si>
  <si>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</si>
  <si>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</si>
  <si>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</si>
  <si>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</si>
  <si>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</si>
  <si>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</si>
  <si>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</si>
  <si>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</si>
  <si>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</si>
  <si>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</si>
  <si>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</si>
  <si>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</si>
  <si>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</si>
  <si>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</si>
  <si>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</si>
  <si>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</si>
  <si>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</si>
  <si>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</si>
  <si>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</si>
  <si>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</si>
  <si>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</si>
  <si>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</si>
  <si>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</si>
  <si>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</si>
  <si>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</si>
  <si>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</si>
  <si>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</si>
  <si>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</si>
  <si>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</si>
  <si>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</si>
  <si>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</si>
  <si>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</si>
  <si>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</si>
  <si>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</si>
  <si>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</si>
  <si>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</si>
  <si>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</si>
  <si>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</si>
  <si>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</si>
  <si>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</si>
  <si>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</si>
  <si>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</si>
  <si>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</si>
  <si>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</si>
  <si>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</si>
  <si>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</si>
  <si>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</si>
  <si>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</si>
  <si>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</si>
  <si>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</si>
  <si>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</si>
  <si>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</si>
  <si>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</si>
  <si>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</si>
  <si>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</si>
  <si>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</si>
  <si>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</si>
  <si>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</si>
  <si>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</si>
  <si>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</si>
  <si>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</si>
  <si>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</si>
  <si>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</si>
  <si>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</si>
  <si>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</si>
  <si>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</si>
  <si>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</si>
  <si>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</si>
  <si>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</si>
  <si>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</si>
  <si>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</si>
  <si>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</si>
  <si>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</si>
  <si>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</si>
  <si>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</si>
  <si>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</si>
  <si>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</si>
  <si>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</si>
  <si>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</si>
  <si>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</si>
  <si>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</si>
  <si>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</si>
  <si>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</si>
  <si>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</si>
  <si>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</si>
  <si>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</si>
  <si>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</si>
  <si>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</si>
  <si>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</si>
  <si>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</si>
  <si>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</si>
  <si>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</si>
  <si>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</si>
  <si>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</si>
  <si>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</si>
  <si>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</si>
  <si>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</si>
  <si>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</si>
  <si>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</si>
  <si>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</si>
  <si>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</si>
  <si>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</si>
  <si>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</si>
  <si>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</si>
  <si>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</si>
  <si>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</si>
  <si>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</si>
  <si>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</si>
  <si>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</si>
  <si>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</si>
  <si>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</si>
  <si>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</si>
  <si>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</si>
  <si>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</si>
  <si>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</si>
  <si>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</si>
  <si>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</si>
  <si>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</si>
  <si>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</si>
  <si>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</si>
  <si>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</si>
  <si>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</si>
  <si>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</si>
  <si>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</si>
  <si>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</si>
  <si>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</si>
  <si>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</si>
  <si>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</si>
  <si>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</si>
  <si>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</si>
  <si>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</si>
  <si>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</si>
  <si>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</si>
  <si>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</si>
  <si>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</si>
  <si>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</si>
  <si>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</si>
  <si>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</si>
  <si>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</si>
  <si>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</si>
  <si>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</si>
  <si>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</si>
  <si>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</si>
  <si>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</si>
  <si>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</si>
  <si>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</si>
  <si>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</si>
  <si>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</si>
  <si>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</si>
  <si>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</si>
  <si>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</si>
  <si>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</si>
  <si>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</si>
  <si>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</si>
  <si>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</si>
  <si>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</si>
  <si>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</si>
  <si>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</si>
  <si>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</si>
  <si>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</si>
  <si>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</si>
  <si>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</si>
  <si>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</si>
  <si>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</si>
  <si>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</si>
  <si>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</si>
  <si>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</si>
  <si>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</si>
  <si>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</si>
  <si>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</si>
  <si>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</si>
  <si>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</si>
  <si>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</si>
  <si>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</si>
  <si>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</si>
  <si>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</si>
  <si>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</si>
  <si>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</si>
  <si>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</si>
  <si>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</si>
  <si>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</si>
  <si>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</si>
  <si>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</si>
  <si>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</si>
  <si>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</si>
  <si>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</si>
  <si>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</si>
  <si>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</si>
  <si>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</si>
  <si>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</si>
  <si>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</si>
  <si>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</si>
  <si>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</si>
  <si>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</si>
  <si>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</si>
  <si>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</si>
  <si>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</si>
  <si>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</si>
  <si>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</si>
  <si>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</si>
  <si>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</si>
  <si>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</si>
  <si>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</si>
  <si>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</si>
  <si>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</si>
  <si>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</si>
  <si>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</si>
  <si>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</si>
  <si>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</si>
  <si>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</si>
  <si>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</si>
  <si>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</si>
  <si>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</si>
  <si>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</si>
  <si>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</si>
  <si>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</si>
  <si>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</si>
  <si>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</si>
  <si>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SAN JUAN DE LOS LAGOS</t>
  </si>
  <si>
    <t>AL 31 DE JULIO DE 2018</t>
  </si>
  <si>
    <t>ALEJANDRO DE ANDA LOZANO</t>
  </si>
  <si>
    <t>L.C.P. SIXTO ALEJANDRO VILLALOBOS CRUZ</t>
  </si>
  <si>
    <t>PRESIDENTE MUNICIPAL</t>
  </si>
  <si>
    <t>ENCARGADO DE LA HACIENDA PUBLICA MUNICIPAL</t>
  </si>
  <si>
    <t>ASEJ2018-07-14-11-2018-1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</si>
</sst>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9039225" y="21288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6" name="5 Rectángulo"/>
        <xdr:cNvSpPr/>
      </xdr:nvSpPr>
      <xdr:spPr>
        <a:xfrm>
          <a:off x="342900" y="1976437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topLeftCell="A4" workbookViewId="0">
      <selection activeCell="L14" sqref="L14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46087930.789999999</v>
      </c>
      <c r="D8" s="41">
        <f>SUM(D9:D15)</f>
        <v>55176117.559999995</v>
      </c>
      <c r="E8" s="17"/>
      <c r="F8" s="9" t="s">
        <v>195</v>
      </c>
      <c r="G8" s="3" t="s">
        <v>196</v>
      </c>
      <c r="H8" s="40">
        <f>SUM(H9:H17)</f>
        <v>16196187.039999999</v>
      </c>
      <c r="I8" s="41">
        <f>SUM(I9:I17)</f>
        <v>19967964.66</v>
      </c>
    </row>
    <row r="9" spans="1:9">
      <c r="A9" s="11" t="s">
        <v>4</v>
      </c>
      <c r="B9" s="4" t="s">
        <v>5</v>
      </c>
      <c r="C9" s="26">
        <v>1366729.39</v>
      </c>
      <c r="D9" s="27">
        <v>1544064.33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34077541.079999998</v>
      </c>
      <c r="D10" s="27">
        <v>34114187.68</v>
      </c>
      <c r="E10" s="17"/>
      <c r="F10" s="11" t="s">
        <v>199</v>
      </c>
      <c r="G10" s="4" t="s">
        <v>200</v>
      </c>
      <c r="H10" s="26">
        <v>212815.8</v>
      </c>
      <c r="I10" s="27">
        <v>1245645.96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5900</v>
      </c>
      <c r="I11" s="27">
        <v>1952047.66</v>
      </c>
    </row>
    <row r="12" spans="1:9">
      <c r="A12" s="11" t="s">
        <v>10</v>
      </c>
      <c r="B12" s="4" t="s">
        <v>11</v>
      </c>
      <c r="C12" s="26">
        <v>10351152.529999999</v>
      </c>
      <c r="D12" s="27">
        <v>19507443.93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292507.78999999998</v>
      </c>
      <c r="D13" s="27">
        <v>10421.620000000001</v>
      </c>
      <c r="E13" s="17"/>
      <c r="F13" s="11" t="s">
        <v>205</v>
      </c>
      <c r="G13" s="4" t="s">
        <v>206</v>
      </c>
      <c r="H13" s="26">
        <v>18810.990000000002</v>
      </c>
      <c r="I13" s="27">
        <v>45673.99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15958660.25</v>
      </c>
      <c r="I15" s="27">
        <v>15531831.779999999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166986.66999999998</v>
      </c>
      <c r="D17" s="41">
        <f>SUM(D18:D24)</f>
        <v>2332471.21</v>
      </c>
      <c r="E17" s="17"/>
      <c r="F17" s="11" t="s">
        <v>213</v>
      </c>
      <c r="G17" s="4" t="s">
        <v>214</v>
      </c>
      <c r="H17" s="26">
        <v>0</v>
      </c>
      <c r="I17" s="27">
        <v>1192765.27</v>
      </c>
    </row>
    <row r="18" spans="1:9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>
      <c r="A20" s="11" t="s">
        <v>24</v>
      </c>
      <c r="B20" s="4" t="s">
        <v>25</v>
      </c>
      <c r="C20" s="26">
        <v>30000</v>
      </c>
      <c r="D20" s="27">
        <v>30000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23351.24</v>
      </c>
      <c r="D22" s="27">
        <v>2001693.6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>
      <c r="A23" s="11" t="s">
        <v>30</v>
      </c>
      <c r="B23" s="4" t="s">
        <v>31</v>
      </c>
      <c r="C23" s="26">
        <v>89335.43</v>
      </c>
      <c r="D23" s="27">
        <v>276477.61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24300</v>
      </c>
      <c r="D24" s="27">
        <v>24300</v>
      </c>
      <c r="E24" s="17"/>
      <c r="F24" s="9" t="s">
        <v>223</v>
      </c>
      <c r="G24" s="3" t="s">
        <v>224</v>
      </c>
      <c r="H24" s="40">
        <f>SUM(H25:H27)</f>
        <v>177105.52</v>
      </c>
      <c r="I24" s="41">
        <f>SUM(I25:I27)</f>
        <v>1818825.85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177105.52</v>
      </c>
      <c r="I25" s="27">
        <v>885527.6</v>
      </c>
    </row>
    <row r="26" spans="1:9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933298.25</v>
      </c>
    </row>
    <row r="28" spans="1:9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46254917.460000001</v>
      </c>
      <c r="D52" s="35">
        <f>D8+D17+D26+D33+D40+D43+D47</f>
        <v>57508588.769999996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16373292.559999999</v>
      </c>
      <c r="I56" s="35">
        <f>I8+I19+I24+I29+I33+I38+I46+I51</f>
        <v>21786790.510000002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5261002.63</v>
      </c>
      <c r="I59" s="41">
        <f>SUM(I60:I61)</f>
        <v>7435330.6300000008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2186870.69</v>
      </c>
      <c r="I60" s="27">
        <v>4115953.41</v>
      </c>
    </row>
    <row r="61" spans="1:9">
      <c r="A61" s="9" t="s">
        <v>87</v>
      </c>
      <c r="B61" s="3" t="s">
        <v>88</v>
      </c>
      <c r="C61" s="40">
        <f>SUM(C62:C66)</f>
        <v>140662.79999999999</v>
      </c>
      <c r="D61" s="41">
        <f>SUM(D62:D66)</f>
        <v>140662.79999999999</v>
      </c>
      <c r="E61" s="17"/>
      <c r="F61" s="11" t="s">
        <v>280</v>
      </c>
      <c r="G61" s="4" t="s">
        <v>281</v>
      </c>
      <c r="H61" s="26">
        <v>3074131.94</v>
      </c>
      <c r="I61" s="27">
        <v>3319377.22</v>
      </c>
    </row>
    <row r="62" spans="1:9">
      <c r="A62" s="11" t="s">
        <v>89</v>
      </c>
      <c r="B62" s="4" t="s">
        <v>90</v>
      </c>
      <c r="C62" s="26">
        <v>12685.8</v>
      </c>
      <c r="D62" s="27">
        <v>12685.8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127977</v>
      </c>
      <c r="D63" s="27">
        <v>127977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290062517.70999998</v>
      </c>
      <c r="D68" s="41">
        <f>SUM(D69:D75)</f>
        <v>240256857.36000001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3005367.59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1416841.96</v>
      </c>
    </row>
    <row r="72" spans="1:9">
      <c r="A72" s="11" t="s">
        <v>107</v>
      </c>
      <c r="B72" s="4" t="s">
        <v>108</v>
      </c>
      <c r="C72" s="26">
        <v>201646645.65000001</v>
      </c>
      <c r="D72" s="27">
        <v>201646645.65000001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87080360.530000001</v>
      </c>
      <c r="D73" s="27">
        <v>37860211.689999998</v>
      </c>
      <c r="E73" s="17"/>
      <c r="F73" s="11" t="s">
        <v>300</v>
      </c>
      <c r="G73" s="4" t="s">
        <v>301</v>
      </c>
      <c r="H73" s="26">
        <v>0</v>
      </c>
      <c r="I73" s="27">
        <v>1588525.63</v>
      </c>
    </row>
    <row r="74" spans="1:9">
      <c r="A74" s="11" t="s">
        <v>111</v>
      </c>
      <c r="B74" s="4" t="s">
        <v>112</v>
      </c>
      <c r="C74" s="26">
        <v>1335511.53</v>
      </c>
      <c r="D74" s="27">
        <v>750000.02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23121061.25</v>
      </c>
      <c r="D77" s="41">
        <f>SUM(D78:D85)</f>
        <v>16578570.9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2261627.02</v>
      </c>
      <c r="D78" s="27">
        <v>2085322.25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477294.32</v>
      </c>
      <c r="D79" s="27">
        <v>482651.3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686883.22</v>
      </c>
      <c r="D80" s="27">
        <v>686883.22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15733958.1</v>
      </c>
      <c r="D81" s="27">
        <v>11171724.4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578492.14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3376136.45</v>
      </c>
      <c r="D83" s="27">
        <v>2145319.73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6670</v>
      </c>
      <c r="D84" s="27">
        <v>6670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4449225.99</v>
      </c>
      <c r="D87" s="41">
        <f>SUM(D88:D92)</f>
        <v>4449225.99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4449225.99</v>
      </c>
      <c r="D88" s="27">
        <v>4449225.99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-5100069.29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5261002.63</v>
      </c>
      <c r="I94" s="35">
        <f>I59+I63+I68+I75+I80+I88</f>
        <v>10440698.220000001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21634295.189999998</v>
      </c>
      <c r="I96" s="37">
        <f>I56+I94</f>
        <v>32227488.730000004</v>
      </c>
    </row>
    <row r="97" spans="1:9">
      <c r="A97" s="11" t="s">
        <v>151</v>
      </c>
      <c r="B97" s="4" t="s">
        <v>152</v>
      </c>
      <c r="C97" s="26">
        <v>-5097910.34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-2158.9499999999998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0</v>
      </c>
      <c r="D101" s="41">
        <f>SUM(D102:D107)</f>
        <v>2521823.88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0</v>
      </c>
      <c r="D103" s="27">
        <v>2521823.88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337294020.72999996</v>
      </c>
      <c r="I104" s="41">
        <f>I105+I106+I107+I112+I116</f>
        <v>289228240.97000003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48535039.210000001</v>
      </c>
      <c r="I105" s="27">
        <v>63131024.219999999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288958981.51999998</v>
      </c>
      <c r="I106" s="27">
        <v>226297216.75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-200000</v>
      </c>
      <c r="I116" s="41">
        <f>SUM(I117:I118)</f>
        <v>-200000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-200000</v>
      </c>
      <c r="I118" s="27">
        <v>-200000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312673398.45999998</v>
      </c>
      <c r="D121" s="35">
        <f>D55+D61+D68+D77+D87+D94+D101+D109+D116</f>
        <v>263947140.93000004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358928315.91999996</v>
      </c>
      <c r="D123" s="39">
        <f>D52+D121</f>
        <v>321455729.70000005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337294020.72999996</v>
      </c>
      <c r="I124" s="35">
        <f>I99+I104+I120</f>
        <v>289228240.97000003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358928315.91999996</v>
      </c>
      <c r="I126" s="39">
        <f>I96+I124</f>
        <v>321455729.70000005</v>
      </c>
    </row>
    <row r="127" spans="1:9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2:8" ht="15" customHeight="1">
      <c r="C137" s="55" t="s">
        <v>397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2018-11-28T18:29:31Z</dcterms:modified>
</cp:coreProperties>
</file>