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Estados de cuenta bancarios\"/>
    </mc:Choice>
  </mc:AlternateContent>
  <bookViews>
    <workbookView xWindow="4500" yWindow="3600" windowWidth="20190" windowHeight="9330"/>
  </bookViews>
  <sheets>
    <sheet name="Hoja1" sheetId="1" r:id="rId1"/>
  </sheets>
  <definedNames>
    <definedName name="_xlnm.Print_Area" localSheetId="0">Hoja1!$A$1:$P$274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252" i="1" l="1"/>
  <c r="O252" i="1"/>
  <c r="P66" i="1"/>
  <c r="P65" i="1" s="1"/>
  <c r="O66" i="1"/>
  <c r="O65" i="1" s="1"/>
  <c r="P72" i="1"/>
  <c r="O72" i="1"/>
  <c r="P216" i="1"/>
  <c r="O216" i="1"/>
  <c r="P242" i="1"/>
  <c r="O242" i="1"/>
  <c r="P239" i="1"/>
  <c r="O239" i="1"/>
  <c r="P236" i="1"/>
  <c r="O236" i="1"/>
  <c r="P229" i="1"/>
  <c r="O229" i="1"/>
  <c r="P225" i="1"/>
  <c r="O225" i="1"/>
  <c r="P211" i="1"/>
  <c r="O211" i="1"/>
  <c r="P208" i="1"/>
  <c r="O208" i="1"/>
  <c r="P204" i="1"/>
  <c r="O204" i="1"/>
  <c r="P200" i="1"/>
  <c r="O200" i="1"/>
  <c r="P196" i="1"/>
  <c r="P195" i="1" s="1"/>
  <c r="O196" i="1"/>
  <c r="O195" i="1" s="1"/>
  <c r="P191" i="1"/>
  <c r="O191" i="1"/>
  <c r="P187" i="1"/>
  <c r="P182" i="1" s="1"/>
  <c r="O187" i="1"/>
  <c r="P183" i="1"/>
  <c r="O183" i="1"/>
  <c r="P178" i="1"/>
  <c r="O178" i="1"/>
  <c r="P171" i="1"/>
  <c r="O171" i="1"/>
  <c r="P168" i="1"/>
  <c r="O168" i="1"/>
  <c r="P164" i="1"/>
  <c r="O164" i="1"/>
  <c r="P159" i="1"/>
  <c r="O159" i="1"/>
  <c r="P153" i="1"/>
  <c r="O153" i="1"/>
  <c r="P149" i="1"/>
  <c r="O149" i="1"/>
  <c r="P145" i="1"/>
  <c r="O145" i="1"/>
  <c r="P141" i="1"/>
  <c r="O141" i="1"/>
  <c r="O140" i="1" s="1"/>
  <c r="P129" i="1"/>
  <c r="O129" i="1"/>
  <c r="P118" i="1"/>
  <c r="O118" i="1"/>
  <c r="O109" i="1" s="1"/>
  <c r="P110" i="1"/>
  <c r="O110" i="1"/>
  <c r="P97" i="1"/>
  <c r="O97" i="1"/>
  <c r="P94" i="1"/>
  <c r="O94" i="1"/>
  <c r="P85" i="1"/>
  <c r="O85" i="1"/>
  <c r="P81" i="1"/>
  <c r="O81" i="1"/>
  <c r="O80" i="1" s="1"/>
  <c r="P60" i="1"/>
  <c r="O60" i="1"/>
  <c r="P54" i="1"/>
  <c r="O54" i="1"/>
  <c r="P43" i="1"/>
  <c r="O43" i="1"/>
  <c r="P37" i="1"/>
  <c r="O37" i="1"/>
  <c r="P30" i="1"/>
  <c r="O30" i="1"/>
  <c r="P27" i="1"/>
  <c r="O27" i="1"/>
  <c r="P20" i="1"/>
  <c r="O20" i="1"/>
  <c r="O9" i="1" s="1"/>
  <c r="P10" i="1"/>
  <c r="O10" i="1"/>
  <c r="P215" i="1"/>
  <c r="P109" i="1"/>
  <c r="O106" i="1" l="1"/>
  <c r="O215" i="1"/>
  <c r="O255" i="1" s="1"/>
  <c r="O182" i="1"/>
  <c r="P9" i="1"/>
  <c r="P80" i="1"/>
  <c r="P140" i="1"/>
  <c r="P255" i="1" s="1"/>
  <c r="P106" i="1" l="1"/>
  <c r="P257" i="1" s="1"/>
  <c r="O257" i="1"/>
</calcChain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<sst xmlns="http://schemas.openxmlformats.org/spreadsheetml/2006/main" count="416" uniqueCount="401">
  <si>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</si>
  <si>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</si>
  <si>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</si>
  <si>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</si>
  <si>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</si>
  <si>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</si>
  <si>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</si>
  <si>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</si>
  <si>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</si>
  <si>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</si>
  <si>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</si>
  <si>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</si>
  <si>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</si>
  <si>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</si>
  <si>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</si>
  <si>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</si>
  <si>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</si>
  <si>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</si>
  <si>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</si>
  <si>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</si>
  <si>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</si>
  <si>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</si>
  <si>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</si>
  <si>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</si>
  <si>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</si>
  <si>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</si>
  <si>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</si>
  <si>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</si>
  <si>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</si>
  <si>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</si>
  <si>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</si>
  <si>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</si>
  <si>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</si>
  <si>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</si>
  <si>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</si>
  <si>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</si>
  <si>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</si>
  <si>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</si>
  <si>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</si>
  <si>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</si>
  <si>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</si>
  <si>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</si>
  <si>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</si>
  <si>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</si>
  <si>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</si>
  <si>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</si>
  <si>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</si>
  <si>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</si>
  <si>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</si>
  <si>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</si>
  <si>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</si>
  <si>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</si>
  <si>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</si>
  <si>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</si>
  <si>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</si>
  <si>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</si>
  <si>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</si>
  <si>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</si>
  <si>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</si>
  <si>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</si>
  <si>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</si>
  <si>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</si>
  <si>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</si>
  <si>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</si>
  <si>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</si>
  <si>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</si>
  <si>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</si>
  <si>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</si>
  <si>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</si>
  <si>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</si>
  <si>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</si>
  <si>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</si>
  <si>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</si>
  <si>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</si>
  <si>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</si>
  <si>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</si>
  <si>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</si>
  <si>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</si>
  <si>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</si>
  <si>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</si>
  <si>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</si>
  <si>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</si>
  <si>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</si>
  <si>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</si>
  <si>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</si>
  <si>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</si>
  <si>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</si>
  <si>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</si>
  <si>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</si>
  <si>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</si>
  <si>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</si>
  <si>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</si>
  <si>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</si>
  <si>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</si>
  <si>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</si>
  <si>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</si>
  <si>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</si>
  <si>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</si>
  <si>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</si>
  <si>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</si>
  <si>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</si>
  <si>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</si>
  <si>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</si>
  <si>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</si>
  <si>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</si>
  <si>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</si>
  <si>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</si>
  <si>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</si>
  <si>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</si>
  <si>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</si>
  <si>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</si>
  <si>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</si>
  <si>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</si>
  <si>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</si>
  <si>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</si>
  <si>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</si>
  <si>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</si>
  <si>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</si>
  <si>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</si>
  <si>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</si>
  <si>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</si>
  <si>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</si>
  <si>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</si>
  <si>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</si>
  <si>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</si>
  <si>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</si>
  <si>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</si>
  <si>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</si>
  <si>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</si>
  <si>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</si>
  <si>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</si>
  <si>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</si>
  <si>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</si>
  <si>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</si>
  <si>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</si>
  <si>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</si>
  <si>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</si>
  <si>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</si>
  <si>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</si>
  <si>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</si>
  <si>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</si>
  <si>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</si>
  <si>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</si>
  <si>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</si>
  <si>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</si>
  <si>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</si>
  <si>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</si>
  <si>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</si>
  <si>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</si>
  <si>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</si>
  <si>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</si>
  <si>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</si>
  <si>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</si>
  <si>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</si>
  <si>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</si>
  <si>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</si>
  <si>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</si>
  <si>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</si>
  <si>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</si>
  <si>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</si>
  <si>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</si>
  <si>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</si>
  <si>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</si>
  <si>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</si>
  <si>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</si>
  <si>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</si>
  <si>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</si>
  <si>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</si>
  <si>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</si>
  <si>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</si>
  <si>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</si>
  <si>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</si>
  <si>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</si>
  <si>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</si>
  <si>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</si>
  <si>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</si>
  <si>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</si>
  <si>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</si>
  <si>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</si>
  <si>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</si>
  <si>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</si>
  <si>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</si>
  <si>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</si>
  <si>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</si>
  <si>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</si>
  <si>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</si>
  <si>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</si>
  <si>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</si>
  <si>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</si>
  <si>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</si>
  <si>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</si>
  <si>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</si>
  <si>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</si>
  <si>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</si>
  <si>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</si>
  <si>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</si>
  <si>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</si>
  <si>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</si>
  <si>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</si>
  <si>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</si>
  <si>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</si>
  <si>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</si>
  <si>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</si>
  <si>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</si>
  <si>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</si>
  <si>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</si>
  <si>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</si>
  <si>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</si>
  <si>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</si>
  <si>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</si>
  <si>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</si>
  <si>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</si>
  <si>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</si>
  <si>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</si>
  <si>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</si>
  <si>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</si>
  <si>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</si>
  <si>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</si>
  <si>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</si>
  <si>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</si>
  <si>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</si>
  <si>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</si>
  <si>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</si>
  <si>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</si>
  <si>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</si>
  <si>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</si>
  <si>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</si>
  <si>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</si>
  <si>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</si>
  <si>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</si>
  <si>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</si>
  <si>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</si>
  <si>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</si>
  <si>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</si>
  <si>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</si>
  <si>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</si>
  <si>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</si>
  <si>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</si>
  <si>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</si>
  <si>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</si>
  <si>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</si>
  <si>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</si>
  <si>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</si>
  <si>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</si>
  <si>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</si>
  <si>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</si>
  <si>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</si>
  <si>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</si>
  <si>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</si>
  <si>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</si>
  <si>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</si>
  <si>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</si>
  <si>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</si>
  <si>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</si>
  <si>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</si>
  <si>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</si>
  <si>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</si>
  <si>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</si>
  <si>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</si>
  <si>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</si>
  <si>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</si>
  <si>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</si>
  <si>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</si>
  <si>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</si>
  <si>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</si>
  <si>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</si>
  <si>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</si>
  <si>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</si>
  <si>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</si>
  <si>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</si>
  <si>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</si>
  <si>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</si>
  <si>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</si>
  <si>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</si>
  <si>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</si>
  <si>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</si>
  <si>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</si>
  <si>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</si>
  <si>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</si>
  <si>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</si>
  <si>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</si>
  <si>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</si>
  <si>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</si>
  <si>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</si>
  <si>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</si>
  <si>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</si>
  <si>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</si>
  <si>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</si>
  <si>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</si>
  <si>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</si>
  <si>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</si>
  <si>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</si>
  <si>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</si>
  <si>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</si>
  <si>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</si>
  <si>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</si>
  <si>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</si>
  <si>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</si>
  <si>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</si>
  <si>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</si>
  <si>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</si>
  <si>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</si>
  <si>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</si>
  <si>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</si>
  <si>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</si>
  <si>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</si>
  <si>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</si>
  <si>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</si>
  <si>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</si>
  <si>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</si>
  <si>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</si>
  <si>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</si>
  <si>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</si>
  <si>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</si>
  <si>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</si>
  <si>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</si>
  <si>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</si>
  <si>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</si>
  <si>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</si>
  <si>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</si>
  <si>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</si>
  <si>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</si>
  <si>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</si>
  <si>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</si>
  <si>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</si>
  <si>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</si>
  <si>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</si>
  <si>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</si>
  <si>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</si>
  <si>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</si>
  <si>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</si>
  <si>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</si>
  <si>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</si>
  <si>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</si>
  <si>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</si>
  <si>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</si>
  <si>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</si>
  <si>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</si>
  <si>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</si>
  <si>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</si>
  <si>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</si>
  <si>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</si>
  <si>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</si>
  <si>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</si>
  <si>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</si>
  <si>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</si>
  <si>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</si>
  <si>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</si>
  <si>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</si>
  <si>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</si>
  <si>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</si>
  <si>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</si>
  <si>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</si>
  <si>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</si>
  <si>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</si>
  <si>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</si>
  <si>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</si>
  <si>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</si>
  <si>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</si>
  <si>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</si>
  <si>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</si>
  <si>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</si>
  <si>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</si>
  <si>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</si>
  <si>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</si>
  <si>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</si>
  <si>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</si>
  <si>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</si>
  <si>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</si>
  <si>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</si>
  <si>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</si>
  <si>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</si>
  <si>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</si>
  <si>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</si>
  <si>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</si>
  <si>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</si>
  <si>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</si>
  <si>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</si>
  <si>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</si>
  <si>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</si>
  <si>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</si>
  <si>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</si>
  <si>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</si>
  <si>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</si>
  <si>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</si>
  <si>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</si>
  <si>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</si>
  <si>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</si>
  <si>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</si>
  <si>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</si>
  <si>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</si>
  <si>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</si>
  <si>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</si>
  <si>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</si>
  <si>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San Juan de los Lagos</t>
  </si>
  <si>
    <t>DEL 1 DE ENERO AL 31 DE JULIO DE 2018</t>
  </si>
  <si>
    <t>ALEJANDRO DE ANDA LOZANO</t>
  </si>
  <si>
    <t>L.C.P. SIXTO ALEJANDRO VILLALOBOS CRUZ</t>
  </si>
  <si>
    <t>PRESIDENTE MUNICIPAL</t>
  </si>
  <si>
    <t>ENCARGADO DE LA HACIENDA PUBLICA MUNICIPAL</t>
  </si>
  <si>
    <t>ASEJ2018-07-14-11-2018-1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</si>
</sst>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3" fillId="2" borderId="14" xfId="0" quotePrefix="1" applyNumberFormat="1" applyFont="1" applyFill="1" applyBorder="1" applyAlignment="1">
      <alignment horizontal="center" vertical="center"/>
    </xf>
    <xf numFmtId="164" fontId="3" fillId="2" borderId="15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39750" y="38015333"/>
          <a:ext cx="1428750" cy="12170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tabSelected="1" topLeftCell="A244" zoomScale="90" zoomScaleNormal="90" workbookViewId="0">
      <selection activeCell="F251" sqref="F251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4" width="10.28515625" style="4" customWidth="1"/>
    <col min="15" max="15" width="16.140625" style="24" customWidth="1"/>
    <col min="16" max="16" width="16" style="24" customWidth="1"/>
    <col min="17" max="16384" width="11.42578125" style="1"/>
  </cols>
  <sheetData>
    <row r="1" spans="1:16" ht="17.100000000000001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7.100000000000001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7.100000000000001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spans="1:16" ht="3" customHeight="1"/>
    <row r="6" spans="1:16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spans="1:16" ht="2.25" customHeight="1"/>
    <row r="8" spans="1:16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57117047.789999992</v>
      </c>
      <c r="P9" s="34">
        <f>P10+P20+P27+P30+P37+P43+P54+P60</f>
        <v>46459445.160000004</v>
      </c>
    </row>
    <row r="10" spans="1:16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16688492.149999999</v>
      </c>
      <c r="P10" s="34">
        <f>SUM(P11:P18)</f>
        <v>12273023.720000001</v>
      </c>
    </row>
    <row r="11" spans="1:16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16200965.789999999</v>
      </c>
      <c r="P12" s="28">
        <v>12050715.380000001</v>
      </c>
    </row>
    <row r="13" spans="1:16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487526.35</v>
      </c>
      <c r="P17" s="28">
        <v>222308.34</v>
      </c>
    </row>
    <row r="18" spans="1:16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0.01</v>
      </c>
      <c r="P18" s="28">
        <v>0</v>
      </c>
    </row>
    <row r="19" spans="1:16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32303074.449999999</v>
      </c>
      <c r="P30" s="34">
        <f>SUM(P31:P35)</f>
        <v>29960489.949999999</v>
      </c>
    </row>
    <row r="31" spans="1:16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1900020</v>
      </c>
      <c r="P31" s="28">
        <v>1898261</v>
      </c>
    </row>
    <row r="32" spans="1:16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30196077.219999999</v>
      </c>
      <c r="P33" s="28">
        <v>27561548.219999999</v>
      </c>
    </row>
    <row r="34" spans="1:16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202246.22</v>
      </c>
      <c r="P34" s="28">
        <v>498157.73</v>
      </c>
    </row>
    <row r="35" spans="1:16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4731.01</v>
      </c>
      <c r="P35" s="28">
        <v>2523</v>
      </c>
    </row>
    <row r="36" spans="1:16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2261340.64</v>
      </c>
      <c r="P37" s="34">
        <f>SUM(P38:P41)</f>
        <v>2687415.39</v>
      </c>
    </row>
    <row r="38" spans="1:16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2261340.64</v>
      </c>
      <c r="P38" s="28">
        <v>2687415.39</v>
      </c>
    </row>
    <row r="39" spans="1:16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0</v>
      </c>
      <c r="P41" s="28">
        <v>0</v>
      </c>
    </row>
    <row r="42" spans="1:16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5864140.5499999998</v>
      </c>
      <c r="P43" s="34">
        <f>SUM(P44:P52)</f>
        <v>1538516.1</v>
      </c>
    </row>
    <row r="44" spans="1:16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1538516.1</v>
      </c>
    </row>
    <row r="45" spans="1:16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289451</v>
      </c>
      <c r="P45" s="28">
        <v>0</v>
      </c>
    </row>
    <row r="46" spans="1:16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0.1</v>
      </c>
      <c r="P47" s="28">
        <v>0</v>
      </c>
    </row>
    <row r="48" spans="1:16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5574689.4500000002</v>
      </c>
      <c r="P48" s="28">
        <v>0</v>
      </c>
    </row>
    <row r="49" spans="1:16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108825688.76000001</v>
      </c>
      <c r="P65" s="34">
        <f>P66+P72</f>
        <v>110734923.33</v>
      </c>
    </row>
    <row r="66" spans="1:16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108825688.76000001</v>
      </c>
      <c r="P66" s="34">
        <f>SUM(P67:P70)</f>
        <v>110734923.33</v>
      </c>
    </row>
    <row r="67" spans="1:16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64899958.380000003</v>
      </c>
      <c r="P67" s="28">
        <v>66640508.030000001</v>
      </c>
    </row>
    <row r="68" spans="1:16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34059764.859999999</v>
      </c>
      <c r="P68" s="28">
        <v>33360769.550000001</v>
      </c>
    </row>
    <row r="69" spans="1:16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9865965.5199999996</v>
      </c>
      <c r="P69" s="28">
        <v>10733645.75</v>
      </c>
    </row>
    <row r="70" spans="1:16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0</v>
      </c>
      <c r="P72" s="34">
        <f>SUM(P73:P78)</f>
        <v>0</v>
      </c>
    </row>
    <row r="73" spans="1:16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1235417.6499999999</v>
      </c>
      <c r="P80" s="34">
        <f>P81+P85+P92+P94+P97</f>
        <v>1140957.3899999999</v>
      </c>
    </row>
    <row r="81" spans="1:16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1235417.6499999999</v>
      </c>
      <c r="P81" s="34">
        <f>SUM(P82:P83)</f>
        <v>1140957.3899999999</v>
      </c>
    </row>
    <row r="82" spans="1:16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1235417.6499999999</v>
      </c>
      <c r="P82" s="28">
        <v>1140957.3899999999</v>
      </c>
    </row>
    <row r="83" spans="1:16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0</v>
      </c>
    </row>
    <row r="84" spans="1:16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0</v>
      </c>
      <c r="P104" s="28">
        <v>0</v>
      </c>
    </row>
    <row r="105" spans="1:16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167178154.20000002</v>
      </c>
      <c r="P106" s="34">
        <f>P9+P65+P80</f>
        <v>158335325.88</v>
      </c>
    </row>
    <row r="107" spans="1:16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100059372.12</v>
      </c>
      <c r="P109" s="34">
        <f>P110+P118+P129</f>
        <v>89249785.859999999</v>
      </c>
    </row>
    <row r="110" spans="1:16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43781402.899999999</v>
      </c>
      <c r="P110" s="34">
        <f>SUM(P111:P116)</f>
        <v>39694734.359999999</v>
      </c>
    </row>
    <row r="111" spans="1:16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18101652.52</v>
      </c>
      <c r="P111" s="28">
        <v>15920636.23</v>
      </c>
    </row>
    <row r="112" spans="1:16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22716765.48</v>
      </c>
      <c r="P112" s="28">
        <v>21993836.02</v>
      </c>
    </row>
    <row r="113" spans="1:16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2133056.0699999998</v>
      </c>
      <c r="P113" s="28">
        <v>970041.98</v>
      </c>
    </row>
    <row r="114" spans="1:16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829928.83</v>
      </c>
      <c r="P115" s="28">
        <v>810220.13</v>
      </c>
    </row>
    <row r="116" spans="1:16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23767803.989999998</v>
      </c>
      <c r="P118" s="34">
        <f>SUM(P119:P127)</f>
        <v>18780763.560000002</v>
      </c>
    </row>
    <row r="119" spans="1:16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1228448.1100000001</v>
      </c>
      <c r="P119" s="28">
        <v>1039876.48</v>
      </c>
    </row>
    <row r="120" spans="1:16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1787072.24</v>
      </c>
      <c r="P120" s="28">
        <v>1241902.48</v>
      </c>
    </row>
    <row r="121" spans="1:16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919324.45</v>
      </c>
      <c r="P122" s="28">
        <v>626284.92000000004</v>
      </c>
    </row>
    <row r="123" spans="1:16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7615933.8499999996</v>
      </c>
      <c r="P123" s="28">
        <v>6195208.1699999999</v>
      </c>
    </row>
    <row r="124" spans="1:16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9011630.9900000002</v>
      </c>
      <c r="P124" s="28">
        <v>7365423.4900000002</v>
      </c>
    </row>
    <row r="125" spans="1:16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228108.75</v>
      </c>
      <c r="P125" s="28">
        <v>235328.98</v>
      </c>
    </row>
    <row r="126" spans="1:16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61082.559999999998</v>
      </c>
      <c r="P126" s="28">
        <v>76522.45</v>
      </c>
    </row>
    <row r="127" spans="1:16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2916203.04</v>
      </c>
      <c r="P127" s="28">
        <v>2000216.59</v>
      </c>
    </row>
    <row r="128" spans="1:16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32510165.229999997</v>
      </c>
      <c r="P129" s="34">
        <f>SUM(P130:P138)</f>
        <v>30774287.939999998</v>
      </c>
    </row>
    <row r="130" spans="1:16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17558538.170000002</v>
      </c>
      <c r="P130" s="28">
        <v>19474702.09</v>
      </c>
    </row>
    <row r="131" spans="1:16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1703719.57</v>
      </c>
      <c r="P131" s="28">
        <v>1373114.55</v>
      </c>
    </row>
    <row r="132" spans="1:16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1606629.74</v>
      </c>
      <c r="P132" s="28">
        <v>1726603.16</v>
      </c>
    </row>
    <row r="133" spans="1:16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559656.88</v>
      </c>
      <c r="P133" s="28">
        <v>622972.12</v>
      </c>
    </row>
    <row r="134" spans="1:16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6877565.0899999999</v>
      </c>
      <c r="P134" s="28">
        <v>5280475.4000000004</v>
      </c>
    </row>
    <row r="135" spans="1:16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284332</v>
      </c>
      <c r="P135" s="28">
        <v>318260</v>
      </c>
    </row>
    <row r="136" spans="1:16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456276.9</v>
      </c>
      <c r="P136" s="28">
        <v>205325.47</v>
      </c>
    </row>
    <row r="137" spans="1:16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2975850.02</v>
      </c>
      <c r="P137" s="28">
        <v>1213893.74</v>
      </c>
    </row>
    <row r="138" spans="1:16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487596.86</v>
      </c>
      <c r="P138" s="28">
        <v>558941.41</v>
      </c>
    </row>
    <row r="139" spans="1:16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13429479.390000001</v>
      </c>
      <c r="P140" s="34">
        <f>P141+P145+P149+P153+P159+P164+P168+P171+P178</f>
        <v>5676679.0899999999</v>
      </c>
    </row>
    <row r="141" spans="1:16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2970000</v>
      </c>
      <c r="P145" s="34">
        <f>SUM(P146:P147)</f>
        <v>2100000</v>
      </c>
    </row>
    <row r="146" spans="1:16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2970000</v>
      </c>
      <c r="P146" s="28">
        <v>2100000</v>
      </c>
    </row>
    <row r="147" spans="1:16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3297577.03</v>
      </c>
      <c r="P149" s="34">
        <f>SUM(P150:P151)</f>
        <v>0</v>
      </c>
    </row>
    <row r="150" spans="1:16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3297577.03</v>
      </c>
      <c r="P150" s="28">
        <v>0</v>
      </c>
    </row>
    <row r="151" spans="1:16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5601903.7700000005</v>
      </c>
      <c r="P153" s="34">
        <f>SUM(P154:P157)</f>
        <v>1982997.8199999998</v>
      </c>
    </row>
    <row r="154" spans="1:16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3539330.99</v>
      </c>
      <c r="P154" s="28">
        <v>1339761.92</v>
      </c>
    </row>
    <row r="155" spans="1:16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2062572.78</v>
      </c>
      <c r="P156" s="28">
        <v>643235.9</v>
      </c>
    </row>
    <row r="157" spans="1:16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1049910.5900000001</v>
      </c>
      <c r="P159" s="34">
        <f>SUM(P160:P162)</f>
        <v>1141009.27</v>
      </c>
    </row>
    <row r="160" spans="1:16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1049910.5900000001</v>
      </c>
      <c r="P161" s="28">
        <v>1141009.27</v>
      </c>
    </row>
    <row r="162" spans="1:16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510088</v>
      </c>
      <c r="P164" s="34">
        <f>SUM(P165:P166)</f>
        <v>452672</v>
      </c>
    </row>
    <row r="165" spans="1:16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510088</v>
      </c>
      <c r="P165" s="28">
        <v>452672</v>
      </c>
    </row>
    <row r="166" spans="1:16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0</v>
      </c>
    </row>
    <row r="167" spans="1:16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54194.19</v>
      </c>
      <c r="P195" s="34">
        <f>P196+P200+P204+P208+P211</f>
        <v>164415.1</v>
      </c>
    </row>
    <row r="196" spans="1:16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54194.19</v>
      </c>
      <c r="P196" s="34">
        <f>SUM(P197:P198)</f>
        <v>164415.1</v>
      </c>
    </row>
    <row r="197" spans="1:16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54194.19</v>
      </c>
      <c r="P197" s="28">
        <v>164415.1</v>
      </c>
    </row>
    <row r="198" spans="1:16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5100069.29</v>
      </c>
      <c r="P215" s="34">
        <f>P216+P225+P229+P236+P239+P242</f>
        <v>113421.61</v>
      </c>
    </row>
    <row r="216" spans="1:16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5100069.29</v>
      </c>
      <c r="P216" s="34">
        <f>SUM(P217:P224)</f>
        <v>113421.61</v>
      </c>
    </row>
    <row r="217" spans="1:16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113421.61</v>
      </c>
    </row>
    <row r="219" spans="1:16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5097910.34</v>
      </c>
      <c r="P221" s="28">
        <v>0</v>
      </c>
    </row>
    <row r="222" spans="1:16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2158.9499999999998</v>
      </c>
      <c r="P223" s="28">
        <v>0</v>
      </c>
    </row>
    <row r="224" spans="1:16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0</v>
      </c>
    </row>
    <row r="253" spans="1:16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118643114.99000001</v>
      </c>
      <c r="P255" s="34">
        <f>P109+P140+P182+P195+P215+P252</f>
        <v>95204301.659999996</v>
      </c>
    </row>
    <row r="256" spans="1:16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48535039.210000008</v>
      </c>
      <c r="P257" s="34">
        <f>P106-P255</f>
        <v>63131024.219999999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1:16">
      <c r="D264" s="13" t="s">
        <v>396</v>
      </c>
      <c r="J264" s="13"/>
      <c r="O264" s="32" t="s">
        <v>397</v>
      </c>
    </row>
    <row r="265" spans="1:16">
      <c r="D265" s="13" t="s">
        <v>398</v>
      </c>
      <c r="J265" s="13"/>
      <c r="O265" s="32" t="s">
        <v>399</v>
      </c>
    </row>
    <row r="266" spans="1:16" ht="15">
      <c r="B266" t="s">
        <v>385</v>
      </c>
    </row>
    <row r="270" spans="1:16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2018-11-14T19:20:13Z</cp:lastPrinted>
  <dcterms:created xsi:type="dcterms:W3CDTF">2010-12-03T18:40:30Z</dcterms:created>
  <dcterms:modified xsi:type="dcterms:W3CDTF">2018-11-28T18:30:10Z</dcterms:modified>
</cp:coreProperties>
</file>