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2.-Expediente Fiscal\Sistema para el Desarrollo Integral de la Familia\Nóminas 2018\"/>
    </mc:Choice>
  </mc:AlternateContent>
  <bookViews>
    <workbookView xWindow="-120" yWindow="-120" windowWidth="20730" windowHeight="11160" activeTab="6"/>
  </bookViews>
  <sheets>
    <sheet name="OCT_Q19" sheetId="7" r:id="rId1"/>
    <sheet name="OCT_Q20" sheetId="12" r:id="rId2"/>
    <sheet name="NOV_Q21" sheetId="13" r:id="rId3"/>
    <sheet name="NOV_Q22" sheetId="14" r:id="rId4"/>
    <sheet name="DIC_Q23" sheetId="15" r:id="rId5"/>
    <sheet name="AGU_PROP." sheetId="16" r:id="rId6"/>
    <sheet name="DIC_Q24" sheetId="17" r:id="rId7"/>
  </sheets>
  <definedNames>
    <definedName name="_xlnm.Print_Area" localSheetId="5">AGU_PROP.!$B$1:$L$38</definedName>
    <definedName name="_xlnm.Print_Area" localSheetId="4">DIC_Q23!$B$1:$L$38</definedName>
    <definedName name="_xlnm.Print_Area" localSheetId="6">DIC_Q24!$B$1:$L$38</definedName>
    <definedName name="_xlnm.Print_Area" localSheetId="2">NOV_Q21!$B$1:$L$38</definedName>
    <definedName name="_xlnm.Print_Area" localSheetId="3">NOV_Q22!$B$1:$L$38</definedName>
    <definedName name="_xlnm.Print_Area" localSheetId="0">OCT_Q19!$B$1:$L$38</definedName>
    <definedName name="_xlnm.Print_Area" localSheetId="1">OCT_Q20!$B$1:$L$38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5" l="1"/>
  <c r="K33" i="17" l="1"/>
  <c r="I33" i="17"/>
  <c r="H33" i="17"/>
  <c r="G33" i="17"/>
  <c r="L18" i="17"/>
  <c r="J18" i="17"/>
  <c r="F18" i="17"/>
  <c r="J31" i="17"/>
  <c r="L31" i="17" s="1"/>
  <c r="F31" i="17"/>
  <c r="L24" i="17"/>
  <c r="J24" i="17"/>
  <c r="F24" i="17"/>
  <c r="J20" i="17"/>
  <c r="L20" i="17" s="1"/>
  <c r="F20" i="17"/>
  <c r="L23" i="17"/>
  <c r="J23" i="17"/>
  <c r="F23" i="17"/>
  <c r="J29" i="17"/>
  <c r="L29" i="17" s="1"/>
  <c r="F29" i="17"/>
  <c r="J28" i="17"/>
  <c r="L28" i="17" s="1"/>
  <c r="F28" i="17"/>
  <c r="J16" i="17"/>
  <c r="L16" i="17" s="1"/>
  <c r="F16" i="17"/>
  <c r="J14" i="17"/>
  <c r="L14" i="17" s="1"/>
  <c r="F14" i="17"/>
  <c r="J8" i="17"/>
  <c r="L8" i="17" s="1"/>
  <c r="F8" i="17"/>
  <c r="L12" i="17"/>
  <c r="J12" i="17"/>
  <c r="F12" i="17"/>
  <c r="J10" i="17"/>
  <c r="L10" i="17" s="1"/>
  <c r="F10" i="17"/>
  <c r="L13" i="17"/>
  <c r="J13" i="17"/>
  <c r="F13" i="17"/>
  <c r="J22" i="17"/>
  <c r="L22" i="17" s="1"/>
  <c r="F22" i="17"/>
  <c r="L21" i="17"/>
  <c r="J21" i="17"/>
  <c r="F21" i="17"/>
  <c r="J7" i="17"/>
  <c r="L7" i="17" s="1"/>
  <c r="F7" i="17"/>
  <c r="J15" i="17"/>
  <c r="L15" i="17" s="1"/>
  <c r="F15" i="17"/>
  <c r="J26" i="17"/>
  <c r="L26" i="17" s="1"/>
  <c r="F26" i="17"/>
  <c r="J11" i="17"/>
  <c r="L11" i="17" s="1"/>
  <c r="F11" i="17"/>
  <c r="J30" i="17"/>
  <c r="L30" i="17" s="1"/>
  <c r="F30" i="17"/>
  <c r="L25" i="17"/>
  <c r="J25" i="17"/>
  <c r="F25" i="17"/>
  <c r="J19" i="17"/>
  <c r="L19" i="17" s="1"/>
  <c r="F19" i="17"/>
  <c r="L17" i="17"/>
  <c r="J17" i="17"/>
  <c r="F17" i="17"/>
  <c r="L32" i="17"/>
  <c r="J32" i="17"/>
  <c r="F32" i="17"/>
  <c r="L9" i="17"/>
  <c r="J9" i="17"/>
  <c r="F9" i="17"/>
  <c r="J27" i="17"/>
  <c r="F27" i="17"/>
  <c r="F33" i="17" s="1"/>
  <c r="K33" i="16"/>
  <c r="I33" i="16"/>
  <c r="H33" i="16"/>
  <c r="G33" i="16"/>
  <c r="J18" i="16"/>
  <c r="L18" i="16" s="1"/>
  <c r="J31" i="16"/>
  <c r="L31" i="16" s="1"/>
  <c r="J24" i="16"/>
  <c r="L24" i="16" s="1"/>
  <c r="J20" i="16"/>
  <c r="L20" i="16" s="1"/>
  <c r="J23" i="16"/>
  <c r="L23" i="16" s="1"/>
  <c r="L29" i="16"/>
  <c r="J29" i="16"/>
  <c r="J28" i="16"/>
  <c r="L28" i="16" s="1"/>
  <c r="J16" i="16"/>
  <c r="L16" i="16" s="1"/>
  <c r="L14" i="16"/>
  <c r="J14" i="16"/>
  <c r="J8" i="16"/>
  <c r="L8" i="16" s="1"/>
  <c r="J12" i="16"/>
  <c r="L12" i="16" s="1"/>
  <c r="J10" i="16"/>
  <c r="L10" i="16" s="1"/>
  <c r="J13" i="16"/>
  <c r="L13" i="16" s="1"/>
  <c r="J22" i="16"/>
  <c r="L22" i="16" s="1"/>
  <c r="J21" i="16"/>
  <c r="L21" i="16" s="1"/>
  <c r="J7" i="16"/>
  <c r="L7" i="16" s="1"/>
  <c r="J15" i="16"/>
  <c r="L15" i="16" s="1"/>
  <c r="J26" i="16"/>
  <c r="L26" i="16" s="1"/>
  <c r="J11" i="16"/>
  <c r="L11" i="16" s="1"/>
  <c r="J30" i="16"/>
  <c r="L30" i="16" s="1"/>
  <c r="J25" i="16"/>
  <c r="L25" i="16" s="1"/>
  <c r="L19" i="16"/>
  <c r="J19" i="16"/>
  <c r="J17" i="16"/>
  <c r="L17" i="16" s="1"/>
  <c r="J32" i="16"/>
  <c r="L32" i="16" s="1"/>
  <c r="L9" i="16"/>
  <c r="J9" i="16"/>
  <c r="J27" i="16"/>
  <c r="L27" i="16" s="1"/>
  <c r="F27" i="16"/>
  <c r="F33" i="16" s="1"/>
  <c r="K33" i="15"/>
  <c r="I33" i="15"/>
  <c r="H33" i="15"/>
  <c r="G33" i="15"/>
  <c r="J18" i="15"/>
  <c r="L18" i="15" s="1"/>
  <c r="F18" i="15"/>
  <c r="J31" i="15"/>
  <c r="L31" i="15" s="1"/>
  <c r="F31" i="15"/>
  <c r="J24" i="15"/>
  <c r="L24" i="15" s="1"/>
  <c r="F24" i="15"/>
  <c r="J20" i="15"/>
  <c r="L20" i="15" s="1"/>
  <c r="F20" i="15"/>
  <c r="J23" i="15"/>
  <c r="L23" i="15" s="1"/>
  <c r="F23" i="15"/>
  <c r="J29" i="15"/>
  <c r="L29" i="15" s="1"/>
  <c r="F29" i="15"/>
  <c r="J28" i="15"/>
  <c r="L28" i="15" s="1"/>
  <c r="F28" i="15"/>
  <c r="L16" i="15"/>
  <c r="J16" i="15"/>
  <c r="F16" i="15"/>
  <c r="J14" i="15"/>
  <c r="L14" i="15" s="1"/>
  <c r="J8" i="15"/>
  <c r="L8" i="15" s="1"/>
  <c r="F8" i="15"/>
  <c r="J12" i="15"/>
  <c r="L12" i="15" s="1"/>
  <c r="F12" i="15"/>
  <c r="J10" i="15"/>
  <c r="L10" i="15" s="1"/>
  <c r="F10" i="15"/>
  <c r="J13" i="15"/>
  <c r="L13" i="15" s="1"/>
  <c r="F13" i="15"/>
  <c r="L22" i="15"/>
  <c r="J22" i="15"/>
  <c r="F22" i="15"/>
  <c r="J21" i="15"/>
  <c r="L21" i="15" s="1"/>
  <c r="F21" i="15"/>
  <c r="J7" i="15"/>
  <c r="L7" i="15" s="1"/>
  <c r="F7" i="15"/>
  <c r="L15" i="15"/>
  <c r="J15" i="15"/>
  <c r="F15" i="15"/>
  <c r="L26" i="15"/>
  <c r="J26" i="15"/>
  <c r="F26" i="15"/>
  <c r="J11" i="15"/>
  <c r="L11" i="15" s="1"/>
  <c r="F11" i="15"/>
  <c r="L30" i="15"/>
  <c r="J30" i="15"/>
  <c r="F30" i="15"/>
  <c r="J25" i="15"/>
  <c r="L25" i="15" s="1"/>
  <c r="F25" i="15"/>
  <c r="J19" i="15"/>
  <c r="L19" i="15" s="1"/>
  <c r="F19" i="15"/>
  <c r="J17" i="15"/>
  <c r="L17" i="15" s="1"/>
  <c r="F17" i="15"/>
  <c r="J32" i="15"/>
  <c r="L32" i="15" s="1"/>
  <c r="F32" i="15"/>
  <c r="J9" i="15"/>
  <c r="L9" i="15" s="1"/>
  <c r="F9" i="15"/>
  <c r="L27" i="15"/>
  <c r="J27" i="15"/>
  <c r="F27" i="15"/>
  <c r="K33" i="14"/>
  <c r="I33" i="14"/>
  <c r="H33" i="14"/>
  <c r="G33" i="14"/>
  <c r="J18" i="14"/>
  <c r="L18" i="14" s="1"/>
  <c r="F18" i="14"/>
  <c r="J31" i="14"/>
  <c r="L31" i="14" s="1"/>
  <c r="F31" i="14"/>
  <c r="J24" i="14"/>
  <c r="L24" i="14" s="1"/>
  <c r="F24" i="14"/>
  <c r="J20" i="14"/>
  <c r="L20" i="14" s="1"/>
  <c r="F20" i="14"/>
  <c r="J23" i="14"/>
  <c r="L23" i="14" s="1"/>
  <c r="F23" i="14"/>
  <c r="J29" i="14"/>
  <c r="L29" i="14" s="1"/>
  <c r="F29" i="14"/>
  <c r="J28" i="14"/>
  <c r="L28" i="14" s="1"/>
  <c r="F28" i="14"/>
  <c r="J16" i="14"/>
  <c r="L16" i="14" s="1"/>
  <c r="F16" i="14"/>
  <c r="J14" i="14"/>
  <c r="L14" i="14" s="1"/>
  <c r="F14" i="14"/>
  <c r="J8" i="14"/>
  <c r="L8" i="14" s="1"/>
  <c r="F8" i="14"/>
  <c r="L12" i="14"/>
  <c r="J12" i="14"/>
  <c r="F12" i="14"/>
  <c r="J10" i="14"/>
  <c r="L10" i="14" s="1"/>
  <c r="F10" i="14"/>
  <c r="J13" i="14"/>
  <c r="L13" i="14" s="1"/>
  <c r="F13" i="14"/>
  <c r="J22" i="14"/>
  <c r="L22" i="14" s="1"/>
  <c r="F22" i="14"/>
  <c r="J21" i="14"/>
  <c r="L21" i="14" s="1"/>
  <c r="F21" i="14"/>
  <c r="J7" i="14"/>
  <c r="L7" i="14" s="1"/>
  <c r="F7" i="14"/>
  <c r="J15" i="14"/>
  <c r="L15" i="14" s="1"/>
  <c r="F15" i="14"/>
  <c r="J26" i="14"/>
  <c r="L26" i="14" s="1"/>
  <c r="F26" i="14"/>
  <c r="J11" i="14"/>
  <c r="L11" i="14" s="1"/>
  <c r="F11" i="14"/>
  <c r="J30" i="14"/>
  <c r="L30" i="14" s="1"/>
  <c r="F30" i="14"/>
  <c r="J25" i="14"/>
  <c r="L25" i="14" s="1"/>
  <c r="F25" i="14"/>
  <c r="J19" i="14"/>
  <c r="L19" i="14" s="1"/>
  <c r="F19" i="14"/>
  <c r="J17" i="14"/>
  <c r="L17" i="14" s="1"/>
  <c r="F17" i="14"/>
  <c r="J32" i="14"/>
  <c r="L32" i="14" s="1"/>
  <c r="F32" i="14"/>
  <c r="J9" i="14"/>
  <c r="L9" i="14" s="1"/>
  <c r="F9" i="14"/>
  <c r="J27" i="14"/>
  <c r="F27" i="14"/>
  <c r="K33" i="13"/>
  <c r="I33" i="13"/>
  <c r="H33" i="13"/>
  <c r="G33" i="13"/>
  <c r="J18" i="13"/>
  <c r="L18" i="13" s="1"/>
  <c r="F18" i="13"/>
  <c r="J31" i="13"/>
  <c r="L31" i="13" s="1"/>
  <c r="F31" i="13"/>
  <c r="J24" i="13"/>
  <c r="L24" i="13" s="1"/>
  <c r="F24" i="13"/>
  <c r="J20" i="13"/>
  <c r="L20" i="13" s="1"/>
  <c r="F20" i="13"/>
  <c r="J23" i="13"/>
  <c r="L23" i="13" s="1"/>
  <c r="F23" i="13"/>
  <c r="J29" i="13"/>
  <c r="L29" i="13" s="1"/>
  <c r="F29" i="13"/>
  <c r="J28" i="13"/>
  <c r="L28" i="13" s="1"/>
  <c r="F28" i="13"/>
  <c r="J16" i="13"/>
  <c r="L16" i="13" s="1"/>
  <c r="F16" i="13"/>
  <c r="J14" i="13"/>
  <c r="L14" i="13" s="1"/>
  <c r="F14" i="13"/>
  <c r="J8" i="13"/>
  <c r="L8" i="13" s="1"/>
  <c r="F8" i="13"/>
  <c r="J12" i="13"/>
  <c r="L12" i="13" s="1"/>
  <c r="F12" i="13"/>
  <c r="L10" i="13"/>
  <c r="J10" i="13"/>
  <c r="F10" i="13"/>
  <c r="J13" i="13"/>
  <c r="L13" i="13" s="1"/>
  <c r="F13" i="13"/>
  <c r="J22" i="13"/>
  <c r="L22" i="13" s="1"/>
  <c r="F22" i="13"/>
  <c r="J21" i="13"/>
  <c r="L21" i="13" s="1"/>
  <c r="F21" i="13"/>
  <c r="J7" i="13"/>
  <c r="L7" i="13" s="1"/>
  <c r="F7" i="13"/>
  <c r="J15" i="13"/>
  <c r="L15" i="13" s="1"/>
  <c r="F15" i="13"/>
  <c r="J26" i="13"/>
  <c r="L26" i="13" s="1"/>
  <c r="F26" i="13"/>
  <c r="J11" i="13"/>
  <c r="L11" i="13" s="1"/>
  <c r="F11" i="13"/>
  <c r="L30" i="13"/>
  <c r="J30" i="13"/>
  <c r="F30" i="13"/>
  <c r="J25" i="13"/>
  <c r="L25" i="13" s="1"/>
  <c r="F25" i="13"/>
  <c r="J19" i="13"/>
  <c r="L19" i="13" s="1"/>
  <c r="F19" i="13"/>
  <c r="L17" i="13"/>
  <c r="J17" i="13"/>
  <c r="F17" i="13"/>
  <c r="L32" i="13"/>
  <c r="J32" i="13"/>
  <c r="F32" i="13"/>
  <c r="J9" i="13"/>
  <c r="L9" i="13" s="1"/>
  <c r="F9" i="13"/>
  <c r="L27" i="13"/>
  <c r="J27" i="13"/>
  <c r="F27" i="13"/>
  <c r="K33" i="12"/>
  <c r="I33" i="12"/>
  <c r="H33" i="12"/>
  <c r="G33" i="12"/>
  <c r="J18" i="12"/>
  <c r="L18" i="12" s="1"/>
  <c r="F18" i="12"/>
  <c r="J31" i="12"/>
  <c r="L31" i="12" s="1"/>
  <c r="F31" i="12"/>
  <c r="J24" i="12"/>
  <c r="L24" i="12" s="1"/>
  <c r="F24" i="12"/>
  <c r="J20" i="12"/>
  <c r="L20" i="12" s="1"/>
  <c r="F20" i="12"/>
  <c r="J23" i="12"/>
  <c r="L23" i="12" s="1"/>
  <c r="F23" i="12"/>
  <c r="J29" i="12"/>
  <c r="L29" i="12" s="1"/>
  <c r="F29" i="12"/>
  <c r="L28" i="12"/>
  <c r="J28" i="12"/>
  <c r="F28" i="12"/>
  <c r="J16" i="12"/>
  <c r="L16" i="12" s="1"/>
  <c r="F16" i="12"/>
  <c r="J14" i="12"/>
  <c r="L14" i="12" s="1"/>
  <c r="F14" i="12"/>
  <c r="J8" i="12"/>
  <c r="L8" i="12" s="1"/>
  <c r="F8" i="12"/>
  <c r="L12" i="12"/>
  <c r="J12" i="12"/>
  <c r="F12" i="12"/>
  <c r="J10" i="12"/>
  <c r="L10" i="12" s="1"/>
  <c r="F10" i="12"/>
  <c r="J13" i="12"/>
  <c r="L13" i="12" s="1"/>
  <c r="F13" i="12"/>
  <c r="J22" i="12"/>
  <c r="L22" i="12" s="1"/>
  <c r="F22" i="12"/>
  <c r="J21" i="12"/>
  <c r="L21" i="12" s="1"/>
  <c r="F21" i="12"/>
  <c r="J7" i="12"/>
  <c r="L7" i="12" s="1"/>
  <c r="F7" i="12"/>
  <c r="J15" i="12"/>
  <c r="L15" i="12" s="1"/>
  <c r="F15" i="12"/>
  <c r="J26" i="12"/>
  <c r="L26" i="12" s="1"/>
  <c r="F26" i="12"/>
  <c r="J11" i="12"/>
  <c r="L11" i="12" s="1"/>
  <c r="F11" i="12"/>
  <c r="J30" i="12"/>
  <c r="L30" i="12" s="1"/>
  <c r="F30" i="12"/>
  <c r="J25" i="12"/>
  <c r="L25" i="12" s="1"/>
  <c r="F25" i="12"/>
  <c r="J19" i="12"/>
  <c r="L19" i="12" s="1"/>
  <c r="F19" i="12"/>
  <c r="L17" i="12"/>
  <c r="J17" i="12"/>
  <c r="F17" i="12"/>
  <c r="J32" i="12"/>
  <c r="L32" i="12" s="1"/>
  <c r="F32" i="12"/>
  <c r="J9" i="12"/>
  <c r="L9" i="12" s="1"/>
  <c r="F9" i="12"/>
  <c r="J27" i="12"/>
  <c r="F27" i="12"/>
  <c r="F33" i="12" s="1"/>
  <c r="J33" i="17" l="1"/>
  <c r="L33" i="16"/>
  <c r="F33" i="15"/>
  <c r="L27" i="17"/>
  <c r="L33" i="17" s="1"/>
  <c r="J33" i="16"/>
  <c r="F33" i="14"/>
  <c r="L33" i="15"/>
  <c r="J33" i="15"/>
  <c r="J33" i="14"/>
  <c r="F33" i="13"/>
  <c r="L27" i="14"/>
  <c r="L33" i="14" s="1"/>
  <c r="J33" i="13"/>
  <c r="J33" i="12"/>
  <c r="L33" i="13"/>
  <c r="L27" i="12"/>
  <c r="L33" i="12" s="1"/>
  <c r="F24" i="7"/>
  <c r="J24" i="7"/>
  <c r="L24" i="7"/>
  <c r="G33" i="7"/>
  <c r="H33" i="7"/>
  <c r="I33" i="7"/>
  <c r="K33" i="7"/>
  <c r="J9" i="7"/>
  <c r="L9" i="7" s="1"/>
  <c r="J32" i="7"/>
  <c r="L32" i="7" s="1"/>
  <c r="J17" i="7"/>
  <c r="L17" i="7" s="1"/>
  <c r="J19" i="7"/>
  <c r="L19" i="7" s="1"/>
  <c r="J25" i="7"/>
  <c r="L25" i="7" s="1"/>
  <c r="J30" i="7"/>
  <c r="L30" i="7" s="1"/>
  <c r="J11" i="7"/>
  <c r="L11" i="7" s="1"/>
  <c r="J26" i="7"/>
  <c r="L26" i="7" s="1"/>
  <c r="J15" i="7"/>
  <c r="L15" i="7" s="1"/>
  <c r="J7" i="7"/>
  <c r="L7" i="7" s="1"/>
  <c r="J21" i="7"/>
  <c r="L21" i="7" s="1"/>
  <c r="J22" i="7"/>
  <c r="L22" i="7" s="1"/>
  <c r="J13" i="7"/>
  <c r="L13" i="7" s="1"/>
  <c r="J10" i="7"/>
  <c r="L10" i="7" s="1"/>
  <c r="J12" i="7"/>
  <c r="L12" i="7" s="1"/>
  <c r="J8" i="7"/>
  <c r="L8" i="7" s="1"/>
  <c r="J14" i="7"/>
  <c r="L14" i="7" s="1"/>
  <c r="J16" i="7"/>
  <c r="L16" i="7" s="1"/>
  <c r="J28" i="7"/>
  <c r="L28" i="7" s="1"/>
  <c r="J29" i="7"/>
  <c r="J23" i="7"/>
  <c r="L23" i="7" s="1"/>
  <c r="J20" i="7"/>
  <c r="L20" i="7" s="1"/>
  <c r="J31" i="7"/>
  <c r="L31" i="7" s="1"/>
  <c r="J18" i="7"/>
  <c r="L18" i="7" s="1"/>
  <c r="J27" i="7"/>
  <c r="L27" i="7" s="1"/>
  <c r="F9" i="7"/>
  <c r="F32" i="7"/>
  <c r="F17" i="7"/>
  <c r="F19" i="7"/>
  <c r="F25" i="7"/>
  <c r="F30" i="7"/>
  <c r="F11" i="7"/>
  <c r="F26" i="7"/>
  <c r="F15" i="7"/>
  <c r="F7" i="7"/>
  <c r="F21" i="7"/>
  <c r="F22" i="7"/>
  <c r="F13" i="7"/>
  <c r="F10" i="7"/>
  <c r="F12" i="7"/>
  <c r="F8" i="7"/>
  <c r="F14" i="7"/>
  <c r="F16" i="7"/>
  <c r="F28" i="7"/>
  <c r="F29" i="7"/>
  <c r="F23" i="7"/>
  <c r="F20" i="7"/>
  <c r="F31" i="7"/>
  <c r="F18" i="7"/>
  <c r="F27" i="7"/>
  <c r="F33" i="7" l="1"/>
  <c r="J33" i="7"/>
  <c r="L29" i="7"/>
  <c r="L33" i="7" s="1"/>
</calcChain>
</file>

<file path=xl/sharedStrings.xml><?xml version="1.0" encoding="utf-8"?>
<sst xmlns="http://schemas.openxmlformats.org/spreadsheetml/2006/main" count="462" uniqueCount="65">
  <si>
    <t>VELADOR</t>
  </si>
  <si>
    <t>CHOFER</t>
  </si>
  <si>
    <t>PSICOLOGO</t>
  </si>
  <si>
    <t>SISTEMA PARA EL DESARROLLO INTEGRAL DE LA FAMILIA</t>
  </si>
  <si>
    <t>ADMINISTRACION 2018-2021</t>
  </si>
  <si>
    <t>NOMBRE</t>
  </si>
  <si>
    <t>CARGO</t>
  </si>
  <si>
    <t>ANTIGÜEDAD</t>
  </si>
  <si>
    <t>SUELDO MENSUAL</t>
  </si>
  <si>
    <t>SUELDO QUINCENAL</t>
  </si>
  <si>
    <t>RETENCION ISR</t>
  </si>
  <si>
    <t>TOTAL PERCEPCION</t>
  </si>
  <si>
    <t>DEDUCCIONES</t>
  </si>
  <si>
    <t>TOTAL A PAGAR</t>
  </si>
  <si>
    <t>MONICA IVETTE MARQUEZ GUTIERREZ</t>
  </si>
  <si>
    <t>PRESIDENTA DEL SISTEMA DIF</t>
  </si>
  <si>
    <t>ELIA DEL CARMEN MARQUEZ GUTIERREZ</t>
  </si>
  <si>
    <t>VIRGINIA REYNOSO MARQUEZ</t>
  </si>
  <si>
    <t>SUBSIDIO AL EMPLEO</t>
  </si>
  <si>
    <t>JOSE JOEL VALDIVIA GOMEZ</t>
  </si>
  <si>
    <t>ASESOR JURIDICO</t>
  </si>
  <si>
    <t>JOSE SALVADOR MONTERO DE ANDA</t>
  </si>
  <si>
    <t>MARITZA PADILLA GARCIA</t>
  </si>
  <si>
    <t>COORDINADORA SEG. ALIMENTARIA</t>
  </si>
  <si>
    <t>SOFIA LOPEZ MONTERO</t>
  </si>
  <si>
    <t>COORDINADORA PROG. INAPAM</t>
  </si>
  <si>
    <t>EVARISTA PICAZO VAZQUEZ</t>
  </si>
  <si>
    <t>DIRECTORA DEL SISTEMA DIF</t>
  </si>
  <si>
    <t>MARTHA PATRICIA RIVERA FRANCO</t>
  </si>
  <si>
    <t>COORDINADORA PROG. PROALIMNE</t>
  </si>
  <si>
    <t>JESSICA BARBA ORTEGA</t>
  </si>
  <si>
    <t>COORDINADORA UBR</t>
  </si>
  <si>
    <t>DELIA VILLEGAS HERNANDEZ</t>
  </si>
  <si>
    <t>TERAPEUTA UBR</t>
  </si>
  <si>
    <t>KARLA LIZETH REYES ESQUIVEL</t>
  </si>
  <si>
    <t>LORENA PLASCENCIA GUTIERREZ</t>
  </si>
  <si>
    <t>PSICOLOGA</t>
  </si>
  <si>
    <t>GLORIA ESPERANZA DE ANDA MUÑOZ</t>
  </si>
  <si>
    <t>ELIZABETH GALLARDO PADILLA</t>
  </si>
  <si>
    <t>FRANCISCO ISRAEL JIMENEZ JIMENEZ</t>
  </si>
  <si>
    <t>EDITH FABIOLA DE ALBA BECERRA</t>
  </si>
  <si>
    <t>AUXILIAR CONTABLE</t>
  </si>
  <si>
    <t>JESUS YOLOXOCHITL AZUELA GOMEZ</t>
  </si>
  <si>
    <t>AUXILIAR ADMINISTRATIVO</t>
  </si>
  <si>
    <t>OSCAR ALBERTO ARZOLA PADILLA</t>
  </si>
  <si>
    <t>TOTALES</t>
  </si>
  <si>
    <t>SEBASTIAN DELGADILLO CERVANTES</t>
  </si>
  <si>
    <t>MA. TERESA BAUTISTA SANCHEZ</t>
  </si>
  <si>
    <t>INTENDENCIA</t>
  </si>
  <si>
    <t>JUANA EDITH RANGEL GARCIA</t>
  </si>
  <si>
    <t>MARIA MAGDALENA BARAJAS</t>
  </si>
  <si>
    <t>TERESA GONZALEZ LOPEZ</t>
  </si>
  <si>
    <t>COORDINADORA COMEDOR EL PLAN</t>
  </si>
  <si>
    <t>JOSE REYES MARTINEZ</t>
  </si>
  <si>
    <t>COORDINADOR DEL PARQUE</t>
  </si>
  <si>
    <t>JANET RUBY HERRERA VAZQUEZ</t>
  </si>
  <si>
    <t>TRABAJO SOCIAL</t>
  </si>
  <si>
    <t>COORDINADORA PROT. A LA INFANCIA</t>
  </si>
  <si>
    <t>NOMINA DEL 01 AL 15 DE OCTUBRE DEL 2018</t>
  </si>
  <si>
    <t>NOMINA DEL 16 AL 31 DE OCTUBRE DEL 2018</t>
  </si>
  <si>
    <t>NOMINA DEL 01 AL 15 DE NOVIEMBRE DEL 2018</t>
  </si>
  <si>
    <t>NOMINA DEL 16 AL 30 DE NOVIEMBRE DEL 2018</t>
  </si>
  <si>
    <t>NOMINA DEL 01 AL 15 DE DICIEMBRE DEL 2018</t>
  </si>
  <si>
    <t>AGUINALDO PROPORCIONAL OCTUBRE A DICIEMBRE DEL 2018</t>
  </si>
  <si>
    <t>NOMINA DEL 16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</si>
</sst>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Fill="1" applyProtection="1">
      <protection hidden="1"/>
    </xf>
    <xf numFmtId="0" fontId="2" fillId="0" borderId="0" xfId="0" applyFont="1" applyFill="1" applyProtection="1">
      <protection hidden="1"/>
    </xf>
    <xf numFmtId="164" fontId="3" fillId="0" borderId="0" xfId="0" applyNumberFormat="1" applyFont="1" applyFill="1" applyProtection="1">
      <protection hidden="1"/>
    </xf>
    <xf numFmtId="0" fontId="3" fillId="0" borderId="0" xfId="0" applyFont="1" applyFill="1" applyProtection="1">
      <protection hidden="1"/>
    </xf>
    <xf numFmtId="14" fontId="3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4" fontId="2" fillId="0" borderId="0" xfId="0" applyNumberFormat="1" applyFont="1" applyFill="1" applyProtection="1"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2" fillId="0" borderId="1" xfId="0" applyNumberFormat="1" applyFont="1" applyFill="1" applyBorder="1" applyAlignment="1" applyProtection="1">
      <alignment horizontal="right"/>
      <protection hidden="1"/>
    </xf>
    <xf numFmtId="4" fontId="2" fillId="2" borderId="1" xfId="0" applyNumberFormat="1" applyFont="1" applyFill="1" applyBorder="1" applyProtection="1"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0" fontId="4" fillId="0" borderId="3" xfId="1" applyFill="1" applyBorder="1" applyAlignment="1" applyProtection="1">
      <alignment horizontal="center"/>
      <protection hidden="1"/>
    </xf>
    <xf numFmtId="4" fontId="1" fillId="0" borderId="1" xfId="0" applyNumberFormat="1" applyFont="1" applyFill="1" applyBorder="1" applyProtection="1">
      <protection hidden="1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protection locked="0"/>
    </xf>
    <xf numFmtId="0" fontId="2" fillId="0" borderId="1" xfId="0" applyFont="1" applyFill="1" applyBorder="1" applyProtection="1">
      <protection locked="0"/>
    </xf>
    <xf numFmtId="14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0" fontId="5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/>
      <protection hidden="1"/>
    </xf>
    <xf numFmtId="0" fontId="1" fillId="0" borderId="4" xfId="0" applyFont="1" applyFill="1" applyBorder="1" applyAlignment="1" applyProtection="1">
      <alignment horizontal="center"/>
      <protection hidden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38101</xdr:colOff>
      <xdr:row>0</xdr:row>
      <xdr:rowOff>47625</xdr:rowOff>
    </xdr:from>
    <xdr:ext cx="2381249" cy="702731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47625"/>
          <a:ext cx="2381249" cy="70273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38101</xdr:colOff>
      <xdr:row>0</xdr:row>
      <xdr:rowOff>47625</xdr:rowOff>
    </xdr:from>
    <xdr:ext cx="2381249" cy="702731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47625"/>
          <a:ext cx="2381249" cy="70273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38101</xdr:colOff>
      <xdr:row>0</xdr:row>
      <xdr:rowOff>47625</xdr:rowOff>
    </xdr:from>
    <xdr:ext cx="2381249" cy="702731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47625"/>
          <a:ext cx="2381249" cy="702731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38101</xdr:colOff>
      <xdr:row>0</xdr:row>
      <xdr:rowOff>47625</xdr:rowOff>
    </xdr:from>
    <xdr:ext cx="2381249" cy="702731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47625"/>
          <a:ext cx="2381249" cy="70273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38101</xdr:colOff>
      <xdr:row>0</xdr:row>
      <xdr:rowOff>47625</xdr:rowOff>
    </xdr:from>
    <xdr:ext cx="2381249" cy="702731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47625"/>
          <a:ext cx="2381249" cy="702731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38101</xdr:colOff>
      <xdr:row>0</xdr:row>
      <xdr:rowOff>47625</xdr:rowOff>
    </xdr:from>
    <xdr:ext cx="2381249" cy="702731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47625"/>
          <a:ext cx="2381249" cy="702731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38101</xdr:colOff>
      <xdr:row>0</xdr:row>
      <xdr:rowOff>47625</xdr:rowOff>
    </xdr:from>
    <xdr:ext cx="2381249" cy="702731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47625"/>
          <a:ext cx="2381249" cy="70273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"/>
  <sheetViews>
    <sheetView showGridLines="0" workbookViewId="0">
      <selection activeCell="D3" sqref="D3:L3"/>
    </sheetView>
  </sheetViews>
  <sheetFormatPr baseColWidth="10" defaultRowHeight="15" x14ac:dyDescent="0.25"/>
  <cols>
    <col min="1" max="1" width="3.7109375" style="1" customWidth="1"/>
    <col min="2" max="2" width="5.7109375" style="1" customWidth="1"/>
    <col min="3" max="3" width="31.7109375" style="1" bestFit="1" customWidth="1"/>
    <col min="4" max="4" width="30.5703125" style="1" bestFit="1" customWidth="1"/>
    <col min="5" max="5" width="11.85546875" style="1" bestFit="1" customWidth="1"/>
    <col min="6" max="6" width="11.28515625" style="1" bestFit="1" customWidth="1"/>
    <col min="7" max="7" width="10.85546875" style="1" bestFit="1" customWidth="1"/>
    <col min="8" max="8" width="11.140625" style="1" bestFit="1" customWidth="1"/>
    <col min="9" max="9" width="10.42578125" style="1" bestFit="1" customWidth="1"/>
    <col min="10" max="10" width="11.28515625" style="1" bestFit="1" customWidth="1"/>
    <col min="11" max="11" width="12.5703125" style="1" bestFit="1" customWidth="1"/>
    <col min="12" max="12" width="12.140625" style="1" customWidth="1"/>
    <col min="13" max="13" width="3.7109375" style="1" customWidth="1"/>
    <col min="14" max="16384" width="11.42578125" style="1"/>
  </cols>
  <sheetData>
    <row r="1" spans="2:12" ht="21" x14ac:dyDescent="0.25">
      <c r="D1" s="21" t="s">
        <v>3</v>
      </c>
      <c r="E1" s="21"/>
      <c r="F1" s="21"/>
      <c r="G1" s="21"/>
      <c r="H1" s="21"/>
      <c r="I1" s="21"/>
      <c r="J1" s="21"/>
      <c r="K1" s="21"/>
      <c r="L1" s="21"/>
    </row>
    <row r="2" spans="2:12" ht="21" x14ac:dyDescent="0.25">
      <c r="D2" s="21" t="s">
        <v>4</v>
      </c>
      <c r="E2" s="21"/>
      <c r="F2" s="21"/>
      <c r="G2" s="21"/>
      <c r="H2" s="21"/>
      <c r="I2" s="21"/>
      <c r="J2" s="21"/>
      <c r="K2" s="21"/>
      <c r="L2" s="21"/>
    </row>
    <row r="3" spans="2:12" ht="23.25" customHeight="1" x14ac:dyDescent="0.25">
      <c r="D3" s="23" t="s">
        <v>58</v>
      </c>
      <c r="E3" s="23"/>
      <c r="F3" s="23"/>
      <c r="G3" s="23"/>
      <c r="H3" s="23"/>
      <c r="I3" s="23"/>
      <c r="J3" s="23"/>
      <c r="K3" s="23"/>
      <c r="L3" s="23"/>
    </row>
    <row r="4" spans="2:12" ht="15" customHeight="1" x14ac:dyDescent="0.25"/>
    <row r="5" spans="2:12" ht="30" customHeight="1" x14ac:dyDescent="0.25">
      <c r="B5" s="22" t="s">
        <v>5</v>
      </c>
      <c r="C5" s="22"/>
      <c r="D5" s="15" t="s">
        <v>6</v>
      </c>
      <c r="E5" s="15" t="s">
        <v>7</v>
      </c>
      <c r="F5" s="14" t="s">
        <v>8</v>
      </c>
      <c r="G5" s="14" t="s">
        <v>9</v>
      </c>
      <c r="H5" s="14" t="s">
        <v>18</v>
      </c>
      <c r="I5" s="14" t="s">
        <v>10</v>
      </c>
      <c r="J5" s="14" t="s">
        <v>11</v>
      </c>
      <c r="K5" s="15" t="s">
        <v>12</v>
      </c>
      <c r="L5" s="14" t="s">
        <v>13</v>
      </c>
    </row>
    <row r="7" spans="2:12" x14ac:dyDescent="0.25">
      <c r="B7" s="9">
        <v>1</v>
      </c>
      <c r="C7" s="17" t="s">
        <v>32</v>
      </c>
      <c r="D7" s="18" t="s">
        <v>33</v>
      </c>
      <c r="E7" s="19">
        <v>41197</v>
      </c>
      <c r="F7" s="10">
        <f t="shared" ref="F7:F32" si="0">(G7*2)</f>
        <v>7350.98</v>
      </c>
      <c r="G7" s="20">
        <v>3675.49</v>
      </c>
      <c r="H7" s="20">
        <v>0</v>
      </c>
      <c r="I7" s="20">
        <v>278.49</v>
      </c>
      <c r="J7" s="10">
        <f t="shared" ref="J7:J32" si="1">(G7+H7-I7)</f>
        <v>3397</v>
      </c>
      <c r="K7" s="20">
        <v>0</v>
      </c>
      <c r="L7" s="10">
        <f t="shared" ref="L7:L32" si="2">(J7-K7)</f>
        <v>3397</v>
      </c>
    </row>
    <row r="8" spans="2:12" x14ac:dyDescent="0.25">
      <c r="B8" s="9">
        <v>2</v>
      </c>
      <c r="C8" s="17" t="s">
        <v>40</v>
      </c>
      <c r="D8" s="18" t="s">
        <v>36</v>
      </c>
      <c r="E8" s="19">
        <v>37834</v>
      </c>
      <c r="F8" s="10">
        <f t="shared" si="0"/>
        <v>5047.68</v>
      </c>
      <c r="G8" s="20">
        <v>2523.84</v>
      </c>
      <c r="H8" s="20">
        <v>7.16</v>
      </c>
      <c r="I8" s="20">
        <v>0</v>
      </c>
      <c r="J8" s="10">
        <f t="shared" si="1"/>
        <v>2531</v>
      </c>
      <c r="K8" s="20">
        <v>0</v>
      </c>
      <c r="L8" s="10">
        <f t="shared" si="2"/>
        <v>2531</v>
      </c>
    </row>
    <row r="9" spans="2:12" x14ac:dyDescent="0.25">
      <c r="B9" s="9">
        <v>3</v>
      </c>
      <c r="C9" s="17" t="s">
        <v>16</v>
      </c>
      <c r="D9" s="18" t="s">
        <v>27</v>
      </c>
      <c r="E9" s="19">
        <v>43374</v>
      </c>
      <c r="F9" s="10">
        <f t="shared" si="0"/>
        <v>15749.82</v>
      </c>
      <c r="G9" s="20">
        <v>7874.91</v>
      </c>
      <c r="H9" s="20">
        <v>0</v>
      </c>
      <c r="I9" s="20">
        <v>1043.9100000000001</v>
      </c>
      <c r="J9" s="10">
        <f t="shared" si="1"/>
        <v>6831</v>
      </c>
      <c r="K9" s="20">
        <v>0</v>
      </c>
      <c r="L9" s="10">
        <f t="shared" si="2"/>
        <v>6831</v>
      </c>
    </row>
    <row r="10" spans="2:12" x14ac:dyDescent="0.25">
      <c r="B10" s="9">
        <v>4</v>
      </c>
      <c r="C10" s="17" t="s">
        <v>38</v>
      </c>
      <c r="D10" s="18" t="s">
        <v>36</v>
      </c>
      <c r="E10" s="19">
        <v>37865</v>
      </c>
      <c r="F10" s="10">
        <f t="shared" si="0"/>
        <v>5242.92</v>
      </c>
      <c r="G10" s="20">
        <v>2621.46</v>
      </c>
      <c r="H10" s="20">
        <v>0</v>
      </c>
      <c r="I10" s="20">
        <v>3.46</v>
      </c>
      <c r="J10" s="10">
        <f t="shared" si="1"/>
        <v>2618</v>
      </c>
      <c r="K10" s="20">
        <v>0</v>
      </c>
      <c r="L10" s="10">
        <f t="shared" si="2"/>
        <v>2618</v>
      </c>
    </row>
    <row r="11" spans="2:12" x14ac:dyDescent="0.25">
      <c r="B11" s="9">
        <v>5</v>
      </c>
      <c r="C11" s="17" t="s">
        <v>26</v>
      </c>
      <c r="D11" s="18" t="s">
        <v>57</v>
      </c>
      <c r="E11" s="19">
        <v>39522</v>
      </c>
      <c r="F11" s="10">
        <f t="shared" si="0"/>
        <v>10150.08</v>
      </c>
      <c r="G11" s="20">
        <v>5075.04</v>
      </c>
      <c r="H11" s="20">
        <v>0</v>
      </c>
      <c r="I11" s="20">
        <v>475.04</v>
      </c>
      <c r="J11" s="10">
        <f t="shared" si="1"/>
        <v>4600</v>
      </c>
      <c r="K11" s="20">
        <v>0</v>
      </c>
      <c r="L11" s="10">
        <f t="shared" si="2"/>
        <v>4600</v>
      </c>
    </row>
    <row r="12" spans="2:12" x14ac:dyDescent="0.25">
      <c r="B12" s="9">
        <v>6</v>
      </c>
      <c r="C12" s="17" t="s">
        <v>39</v>
      </c>
      <c r="D12" s="18" t="s">
        <v>2</v>
      </c>
      <c r="E12" s="19">
        <v>41944</v>
      </c>
      <c r="F12" s="10">
        <f t="shared" si="0"/>
        <v>5047.68</v>
      </c>
      <c r="G12" s="20">
        <v>2523.84</v>
      </c>
      <c r="H12" s="20">
        <v>7.16</v>
      </c>
      <c r="I12" s="20">
        <v>0</v>
      </c>
      <c r="J12" s="10">
        <f t="shared" si="1"/>
        <v>2531</v>
      </c>
      <c r="K12" s="20">
        <v>0</v>
      </c>
      <c r="L12" s="10">
        <f t="shared" si="2"/>
        <v>2531</v>
      </c>
    </row>
    <row r="13" spans="2:12" x14ac:dyDescent="0.25">
      <c r="B13" s="9">
        <v>7</v>
      </c>
      <c r="C13" s="17" t="s">
        <v>37</v>
      </c>
      <c r="D13" s="18" t="s">
        <v>36</v>
      </c>
      <c r="E13" s="19">
        <v>38930</v>
      </c>
      <c r="F13" s="10">
        <f t="shared" si="0"/>
        <v>5047.68</v>
      </c>
      <c r="G13" s="20">
        <v>2523.84</v>
      </c>
      <c r="H13" s="20">
        <v>7.16</v>
      </c>
      <c r="I13" s="20">
        <v>0</v>
      </c>
      <c r="J13" s="10">
        <f t="shared" si="1"/>
        <v>2531</v>
      </c>
      <c r="K13" s="20">
        <v>0</v>
      </c>
      <c r="L13" s="10">
        <f t="shared" si="2"/>
        <v>2531</v>
      </c>
    </row>
    <row r="14" spans="2:12" x14ac:dyDescent="0.25">
      <c r="B14" s="9">
        <v>8</v>
      </c>
      <c r="C14" s="17" t="s">
        <v>55</v>
      </c>
      <c r="D14" s="18" t="s">
        <v>41</v>
      </c>
      <c r="E14" s="19">
        <v>43374</v>
      </c>
      <c r="F14" s="10">
        <f t="shared" si="0"/>
        <v>6179.3</v>
      </c>
      <c r="G14" s="20">
        <v>3089.65</v>
      </c>
      <c r="H14" s="20">
        <v>0</v>
      </c>
      <c r="I14" s="20">
        <v>89.65</v>
      </c>
      <c r="J14" s="10">
        <f t="shared" si="1"/>
        <v>3000</v>
      </c>
      <c r="K14" s="20">
        <v>0</v>
      </c>
      <c r="L14" s="10">
        <f t="shared" si="2"/>
        <v>3000</v>
      </c>
    </row>
    <row r="15" spans="2:12" x14ac:dyDescent="0.25">
      <c r="B15" s="9">
        <v>9</v>
      </c>
      <c r="C15" s="17" t="s">
        <v>30</v>
      </c>
      <c r="D15" s="18" t="s">
        <v>31</v>
      </c>
      <c r="E15" s="19">
        <v>42278</v>
      </c>
      <c r="F15" s="10">
        <f t="shared" si="0"/>
        <v>9906.4</v>
      </c>
      <c r="G15" s="20">
        <v>4953.2</v>
      </c>
      <c r="H15" s="20">
        <v>0</v>
      </c>
      <c r="I15" s="20">
        <v>453.2</v>
      </c>
      <c r="J15" s="10">
        <f t="shared" si="1"/>
        <v>4500</v>
      </c>
      <c r="K15" s="20">
        <v>0</v>
      </c>
      <c r="L15" s="10">
        <f t="shared" si="2"/>
        <v>4500</v>
      </c>
    </row>
    <row r="16" spans="2:12" x14ac:dyDescent="0.25">
      <c r="B16" s="9">
        <v>10</v>
      </c>
      <c r="C16" s="17" t="s">
        <v>42</v>
      </c>
      <c r="D16" s="18" t="s">
        <v>43</v>
      </c>
      <c r="E16" s="19">
        <v>43374</v>
      </c>
      <c r="F16" s="10">
        <f t="shared" si="0"/>
        <v>6179.3</v>
      </c>
      <c r="G16" s="20">
        <v>3089.65</v>
      </c>
      <c r="H16" s="20">
        <v>0</v>
      </c>
      <c r="I16" s="20">
        <v>89.65</v>
      </c>
      <c r="J16" s="10">
        <f t="shared" si="1"/>
        <v>3000</v>
      </c>
      <c r="K16" s="20">
        <v>0</v>
      </c>
      <c r="L16" s="10">
        <f t="shared" si="2"/>
        <v>3000</v>
      </c>
    </row>
    <row r="17" spans="2:12" x14ac:dyDescent="0.25">
      <c r="B17" s="9">
        <v>11</v>
      </c>
      <c r="C17" s="17" t="s">
        <v>19</v>
      </c>
      <c r="D17" s="18" t="s">
        <v>20</v>
      </c>
      <c r="E17" s="19">
        <v>43374</v>
      </c>
      <c r="F17" s="10">
        <f t="shared" si="0"/>
        <v>3999.1</v>
      </c>
      <c r="G17" s="20">
        <v>1999.55</v>
      </c>
      <c r="H17" s="20">
        <v>73.45</v>
      </c>
      <c r="I17" s="20">
        <v>0</v>
      </c>
      <c r="J17" s="10">
        <f t="shared" si="1"/>
        <v>2073</v>
      </c>
      <c r="K17" s="20">
        <v>0</v>
      </c>
      <c r="L17" s="10">
        <f t="shared" si="2"/>
        <v>2073</v>
      </c>
    </row>
    <row r="18" spans="2:12" x14ac:dyDescent="0.25">
      <c r="B18" s="9">
        <v>12</v>
      </c>
      <c r="C18" s="17" t="s">
        <v>53</v>
      </c>
      <c r="D18" s="18" t="s">
        <v>54</v>
      </c>
      <c r="E18" s="19">
        <v>35071</v>
      </c>
      <c r="F18" s="10">
        <f t="shared" si="0"/>
        <v>2599.54</v>
      </c>
      <c r="G18" s="20">
        <v>1299.77</v>
      </c>
      <c r="H18" s="20">
        <v>130.22999999999999</v>
      </c>
      <c r="I18" s="20">
        <v>0</v>
      </c>
      <c r="J18" s="10">
        <f t="shared" si="1"/>
        <v>1430</v>
      </c>
      <c r="K18" s="20">
        <v>0</v>
      </c>
      <c r="L18" s="10">
        <f t="shared" si="2"/>
        <v>1430</v>
      </c>
    </row>
    <row r="19" spans="2:12" x14ac:dyDescent="0.25">
      <c r="B19" s="9">
        <v>13</v>
      </c>
      <c r="C19" s="17" t="s">
        <v>21</v>
      </c>
      <c r="D19" s="18" t="s">
        <v>20</v>
      </c>
      <c r="E19" s="19">
        <v>43262</v>
      </c>
      <c r="F19" s="10">
        <f t="shared" si="0"/>
        <v>8255.3799999999992</v>
      </c>
      <c r="G19" s="20">
        <v>4127.6899999999996</v>
      </c>
      <c r="H19" s="20">
        <v>0</v>
      </c>
      <c r="I19" s="20">
        <v>327.69</v>
      </c>
      <c r="J19" s="10">
        <f t="shared" si="1"/>
        <v>3799.9999999999995</v>
      </c>
      <c r="K19" s="20">
        <v>0</v>
      </c>
      <c r="L19" s="10">
        <f t="shared" si="2"/>
        <v>3799.9999999999995</v>
      </c>
    </row>
    <row r="20" spans="2:12" x14ac:dyDescent="0.25">
      <c r="B20" s="9">
        <v>14</v>
      </c>
      <c r="C20" s="17" t="s">
        <v>49</v>
      </c>
      <c r="D20" s="18" t="s">
        <v>48</v>
      </c>
      <c r="E20" s="19">
        <v>39462</v>
      </c>
      <c r="F20" s="10">
        <f t="shared" si="0"/>
        <v>3781.16</v>
      </c>
      <c r="G20" s="20">
        <v>1890.58</v>
      </c>
      <c r="H20" s="20">
        <v>80.42</v>
      </c>
      <c r="I20" s="20">
        <v>0</v>
      </c>
      <c r="J20" s="10">
        <f t="shared" si="1"/>
        <v>1971</v>
      </c>
      <c r="K20" s="20">
        <v>0</v>
      </c>
      <c r="L20" s="10">
        <f t="shared" si="2"/>
        <v>1971</v>
      </c>
    </row>
    <row r="21" spans="2:12" x14ac:dyDescent="0.25">
      <c r="B21" s="9">
        <v>15</v>
      </c>
      <c r="C21" s="17" t="s">
        <v>34</v>
      </c>
      <c r="D21" s="18" t="s">
        <v>33</v>
      </c>
      <c r="E21" s="19">
        <v>43374</v>
      </c>
      <c r="F21" s="10">
        <f t="shared" si="0"/>
        <v>4978.12</v>
      </c>
      <c r="G21" s="20">
        <v>2489.06</v>
      </c>
      <c r="H21" s="20">
        <v>10.94</v>
      </c>
      <c r="I21" s="20">
        <v>0</v>
      </c>
      <c r="J21" s="10">
        <f t="shared" si="1"/>
        <v>2500</v>
      </c>
      <c r="K21" s="20">
        <v>0</v>
      </c>
      <c r="L21" s="10">
        <f t="shared" si="2"/>
        <v>2500</v>
      </c>
    </row>
    <row r="22" spans="2:12" x14ac:dyDescent="0.25">
      <c r="B22" s="9">
        <v>16</v>
      </c>
      <c r="C22" s="17" t="s">
        <v>35</v>
      </c>
      <c r="D22" s="18" t="s">
        <v>36</v>
      </c>
      <c r="E22" s="19">
        <v>43191</v>
      </c>
      <c r="F22" s="10">
        <f t="shared" si="0"/>
        <v>5276.6</v>
      </c>
      <c r="G22" s="20">
        <v>2638.3</v>
      </c>
      <c r="H22" s="20">
        <v>0</v>
      </c>
      <c r="I22" s="20">
        <v>20.3</v>
      </c>
      <c r="J22" s="10">
        <f t="shared" si="1"/>
        <v>2618</v>
      </c>
      <c r="K22" s="20">
        <v>0</v>
      </c>
      <c r="L22" s="10">
        <f t="shared" si="2"/>
        <v>2618</v>
      </c>
    </row>
    <row r="23" spans="2:12" x14ac:dyDescent="0.25">
      <c r="B23" s="9">
        <v>17</v>
      </c>
      <c r="C23" s="17" t="s">
        <v>47</v>
      </c>
      <c r="D23" s="18" t="s">
        <v>48</v>
      </c>
      <c r="E23" s="19">
        <v>32084</v>
      </c>
      <c r="F23" s="10">
        <f t="shared" si="0"/>
        <v>3781.16</v>
      </c>
      <c r="G23" s="20">
        <v>1890.58</v>
      </c>
      <c r="H23" s="20">
        <v>80.42</v>
      </c>
      <c r="I23" s="20">
        <v>0</v>
      </c>
      <c r="J23" s="10">
        <f t="shared" si="1"/>
        <v>1971</v>
      </c>
      <c r="K23" s="20">
        <v>0</v>
      </c>
      <c r="L23" s="10">
        <f t="shared" si="2"/>
        <v>1971</v>
      </c>
    </row>
    <row r="24" spans="2:12" x14ac:dyDescent="0.25">
      <c r="B24" s="9">
        <v>18</v>
      </c>
      <c r="C24" s="17" t="s">
        <v>50</v>
      </c>
      <c r="D24" s="18" t="s">
        <v>48</v>
      </c>
      <c r="E24" s="19">
        <v>39829</v>
      </c>
      <c r="F24" s="10">
        <f t="shared" si="0"/>
        <v>3781.16</v>
      </c>
      <c r="G24" s="20">
        <v>1890.58</v>
      </c>
      <c r="H24" s="20">
        <v>80.42</v>
      </c>
      <c r="I24" s="20">
        <v>0</v>
      </c>
      <c r="J24" s="10">
        <f t="shared" si="1"/>
        <v>1971</v>
      </c>
      <c r="K24" s="20">
        <v>0</v>
      </c>
      <c r="L24" s="10">
        <f t="shared" si="2"/>
        <v>1971</v>
      </c>
    </row>
    <row r="25" spans="2:12" x14ac:dyDescent="0.25">
      <c r="B25" s="9">
        <v>19</v>
      </c>
      <c r="C25" s="17" t="s">
        <v>22</v>
      </c>
      <c r="D25" s="18" t="s">
        <v>23</v>
      </c>
      <c r="E25" s="19">
        <v>35931</v>
      </c>
      <c r="F25" s="10">
        <f t="shared" si="0"/>
        <v>8479.7999999999993</v>
      </c>
      <c r="G25" s="20">
        <v>4239.8999999999996</v>
      </c>
      <c r="H25" s="20">
        <v>0</v>
      </c>
      <c r="I25" s="20">
        <v>339.9</v>
      </c>
      <c r="J25" s="10">
        <f t="shared" si="1"/>
        <v>3899.9999999999995</v>
      </c>
      <c r="K25" s="20">
        <v>0</v>
      </c>
      <c r="L25" s="10">
        <f t="shared" si="2"/>
        <v>3899.9999999999995</v>
      </c>
    </row>
    <row r="26" spans="2:12" x14ac:dyDescent="0.25">
      <c r="B26" s="9">
        <v>20</v>
      </c>
      <c r="C26" s="17" t="s">
        <v>28</v>
      </c>
      <c r="D26" s="18" t="s">
        <v>29</v>
      </c>
      <c r="E26" s="19">
        <v>40179</v>
      </c>
      <c r="F26" s="10">
        <f t="shared" si="0"/>
        <v>8715.68</v>
      </c>
      <c r="G26" s="20">
        <v>4357.84</v>
      </c>
      <c r="H26" s="20">
        <v>0</v>
      </c>
      <c r="I26" s="20">
        <v>357.84</v>
      </c>
      <c r="J26" s="10">
        <f t="shared" si="1"/>
        <v>4000</v>
      </c>
      <c r="K26" s="20">
        <v>0</v>
      </c>
      <c r="L26" s="10">
        <f t="shared" si="2"/>
        <v>4000</v>
      </c>
    </row>
    <row r="27" spans="2:12" x14ac:dyDescent="0.25">
      <c r="B27" s="9">
        <v>21</v>
      </c>
      <c r="C27" s="17" t="s">
        <v>14</v>
      </c>
      <c r="D27" s="18" t="s">
        <v>15</v>
      </c>
      <c r="E27" s="19">
        <v>43374</v>
      </c>
      <c r="F27" s="10">
        <f t="shared" si="0"/>
        <v>0</v>
      </c>
      <c r="G27" s="20">
        <v>0</v>
      </c>
      <c r="H27" s="20">
        <v>0</v>
      </c>
      <c r="I27" s="20">
        <v>0</v>
      </c>
      <c r="J27" s="10">
        <f t="shared" si="1"/>
        <v>0</v>
      </c>
      <c r="K27" s="20">
        <v>0</v>
      </c>
      <c r="L27" s="10">
        <f t="shared" si="2"/>
        <v>0</v>
      </c>
    </row>
    <row r="28" spans="2:12" x14ac:dyDescent="0.25">
      <c r="B28" s="9">
        <v>22</v>
      </c>
      <c r="C28" s="17" t="s">
        <v>44</v>
      </c>
      <c r="D28" s="18" t="s">
        <v>1</v>
      </c>
      <c r="E28" s="19">
        <v>43374</v>
      </c>
      <c r="F28" s="10">
        <f t="shared" si="0"/>
        <v>6179.3</v>
      </c>
      <c r="G28" s="20">
        <v>3089.65</v>
      </c>
      <c r="H28" s="20">
        <v>0</v>
      </c>
      <c r="I28" s="20">
        <v>89.65</v>
      </c>
      <c r="J28" s="10">
        <f t="shared" si="1"/>
        <v>3000</v>
      </c>
      <c r="K28" s="20">
        <v>0</v>
      </c>
      <c r="L28" s="10">
        <f t="shared" si="2"/>
        <v>3000</v>
      </c>
    </row>
    <row r="29" spans="2:12" x14ac:dyDescent="0.25">
      <c r="B29" s="9">
        <v>23</v>
      </c>
      <c r="C29" s="17" t="s">
        <v>46</v>
      </c>
      <c r="D29" s="18" t="s">
        <v>0</v>
      </c>
      <c r="E29" s="19">
        <v>33240</v>
      </c>
      <c r="F29" s="10">
        <f t="shared" si="0"/>
        <v>4400.7</v>
      </c>
      <c r="G29" s="20">
        <v>2200.35</v>
      </c>
      <c r="H29" s="20">
        <v>46.65</v>
      </c>
      <c r="I29" s="20">
        <v>0</v>
      </c>
      <c r="J29" s="10">
        <f t="shared" si="1"/>
        <v>2247</v>
      </c>
      <c r="K29" s="20">
        <v>0</v>
      </c>
      <c r="L29" s="10">
        <f t="shared" si="2"/>
        <v>2247</v>
      </c>
    </row>
    <row r="30" spans="2:12" x14ac:dyDescent="0.25">
      <c r="B30" s="9">
        <v>24</v>
      </c>
      <c r="C30" s="17" t="s">
        <v>24</v>
      </c>
      <c r="D30" s="18" t="s">
        <v>25</v>
      </c>
      <c r="E30" s="19">
        <v>36069</v>
      </c>
      <c r="F30" s="10">
        <f t="shared" si="0"/>
        <v>8239.68</v>
      </c>
      <c r="G30" s="20">
        <v>4119.84</v>
      </c>
      <c r="H30" s="20">
        <v>0</v>
      </c>
      <c r="I30" s="20">
        <v>326.83999999999997</v>
      </c>
      <c r="J30" s="10">
        <f t="shared" si="1"/>
        <v>3793</v>
      </c>
      <c r="K30" s="20">
        <v>0</v>
      </c>
      <c r="L30" s="10">
        <f t="shared" si="2"/>
        <v>3793</v>
      </c>
    </row>
    <row r="31" spans="2:12" x14ac:dyDescent="0.25">
      <c r="B31" s="9">
        <v>25</v>
      </c>
      <c r="C31" s="17" t="s">
        <v>51</v>
      </c>
      <c r="D31" s="18" t="s">
        <v>52</v>
      </c>
      <c r="E31" s="19">
        <v>42278</v>
      </c>
      <c r="F31" s="10">
        <f t="shared" si="0"/>
        <v>5040.96</v>
      </c>
      <c r="G31" s="20">
        <v>2520.48</v>
      </c>
      <c r="H31" s="20">
        <v>7.52</v>
      </c>
      <c r="I31" s="20">
        <v>0</v>
      </c>
      <c r="J31" s="10">
        <f t="shared" si="1"/>
        <v>2528</v>
      </c>
      <c r="K31" s="20">
        <v>0</v>
      </c>
      <c r="L31" s="10">
        <f t="shared" si="2"/>
        <v>2528</v>
      </c>
    </row>
    <row r="32" spans="2:12" x14ac:dyDescent="0.25">
      <c r="B32" s="9">
        <v>26</v>
      </c>
      <c r="C32" s="17" t="s">
        <v>17</v>
      </c>
      <c r="D32" s="18" t="s">
        <v>56</v>
      </c>
      <c r="E32" s="19">
        <v>43374</v>
      </c>
      <c r="F32" s="10">
        <f t="shared" si="0"/>
        <v>10150.08</v>
      </c>
      <c r="G32" s="20">
        <v>5075.04</v>
      </c>
      <c r="H32" s="20">
        <v>0</v>
      </c>
      <c r="I32" s="20">
        <v>475.04</v>
      </c>
      <c r="J32" s="10">
        <f t="shared" si="1"/>
        <v>4600</v>
      </c>
      <c r="K32" s="20">
        <v>0</v>
      </c>
      <c r="L32" s="10">
        <f t="shared" si="2"/>
        <v>4600</v>
      </c>
    </row>
    <row r="33" spans="2:12" ht="15.75" x14ac:dyDescent="0.25">
      <c r="B33" s="11"/>
      <c r="C33" s="12"/>
      <c r="D33" s="24" t="s">
        <v>45</v>
      </c>
      <c r="E33" s="25"/>
      <c r="F33" s="13">
        <f>SUM(F7:F32)</f>
        <v>163560.26</v>
      </c>
      <c r="G33" s="13">
        <f t="shared" ref="G33:L33" si="3">SUM(G7:G32)</f>
        <v>81780.13</v>
      </c>
      <c r="H33" s="13">
        <f t="shared" si="3"/>
        <v>531.53</v>
      </c>
      <c r="I33" s="13">
        <f t="shared" si="3"/>
        <v>4370.6600000000008</v>
      </c>
      <c r="J33" s="13">
        <f t="shared" si="3"/>
        <v>77941</v>
      </c>
      <c r="K33" s="13">
        <f t="shared" si="3"/>
        <v>0</v>
      </c>
      <c r="L33" s="13">
        <f t="shared" si="3"/>
        <v>77941</v>
      </c>
    </row>
    <row r="34" spans="2:12" x14ac:dyDescent="0.25">
      <c r="B34" s="6"/>
      <c r="C34" s="5"/>
      <c r="D34" s="2"/>
      <c r="E34" s="2"/>
      <c r="F34" s="4"/>
      <c r="G34" s="3"/>
      <c r="H34" s="3"/>
      <c r="I34" s="3"/>
      <c r="J34" s="3"/>
      <c r="K34" s="3"/>
      <c r="L34" s="3"/>
    </row>
    <row r="35" spans="2:12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x14ac:dyDescent="0.25"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x14ac:dyDescent="0.25">
      <c r="B37" s="6"/>
      <c r="C37" s="8"/>
      <c r="D37" s="2"/>
      <c r="E37" s="2"/>
      <c r="F37" s="2"/>
      <c r="G37" s="2"/>
      <c r="H37" s="2"/>
      <c r="I37" s="2"/>
      <c r="J37" s="2"/>
      <c r="K37" s="2"/>
      <c r="L37" s="2"/>
    </row>
    <row r="38" spans="2:12" x14ac:dyDescent="0.25">
      <c r="B38" s="6"/>
      <c r="C38" s="8"/>
      <c r="D38" s="2"/>
      <c r="E38" s="7"/>
      <c r="F38" s="7"/>
      <c r="G38" s="2"/>
      <c r="H38" s="2"/>
      <c r="I38" s="2"/>
      <c r="J38" s="2"/>
      <c r="K38" s="2"/>
      <c r="L38" s="2"/>
    </row>
  </sheetData>
  <sheetProtection sheet="1" objects="1" scenarios="1"/>
  <sortState ref="C7:L32">
    <sortCondition ref="C7:C32"/>
  </sortState>
  <mergeCells count="5">
    <mergeCell ref="D1:L1"/>
    <mergeCell ref="D2:L2"/>
    <mergeCell ref="B5:C5"/>
    <mergeCell ref="D3:L3"/>
    <mergeCell ref="D33:E33"/>
  </mergeCells>
  <printOptions horizontalCentered="1"/>
  <pageMargins left="0.19685039370078741" right="0.19685039370078741" top="0.62992125984251968" bottom="0.59055118110236227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"/>
  <sheetViews>
    <sheetView showGridLines="0" workbookViewId="0">
      <selection activeCell="D3" sqref="D3:L3"/>
    </sheetView>
  </sheetViews>
  <sheetFormatPr baseColWidth="10" defaultRowHeight="15" x14ac:dyDescent="0.25"/>
  <cols>
    <col min="1" max="1" width="3.7109375" style="1" customWidth="1"/>
    <col min="2" max="2" width="5.7109375" style="1" customWidth="1"/>
    <col min="3" max="3" width="31.7109375" style="1" bestFit="1" customWidth="1"/>
    <col min="4" max="4" width="30.5703125" style="1" bestFit="1" customWidth="1"/>
    <col min="5" max="5" width="11.85546875" style="1" bestFit="1" customWidth="1"/>
    <col min="6" max="6" width="11.28515625" style="1" bestFit="1" customWidth="1"/>
    <col min="7" max="7" width="10.85546875" style="1" bestFit="1" customWidth="1"/>
    <col min="8" max="8" width="11.140625" style="1" bestFit="1" customWidth="1"/>
    <col min="9" max="9" width="10.42578125" style="1" bestFit="1" customWidth="1"/>
    <col min="10" max="10" width="11.28515625" style="1" bestFit="1" customWidth="1"/>
    <col min="11" max="11" width="12.5703125" style="1" bestFit="1" customWidth="1"/>
    <col min="12" max="12" width="12.140625" style="1" customWidth="1"/>
    <col min="13" max="13" width="3.7109375" style="1" customWidth="1"/>
    <col min="14" max="16384" width="11.42578125" style="1"/>
  </cols>
  <sheetData>
    <row r="1" spans="2:12" ht="21" x14ac:dyDescent="0.25">
      <c r="D1" s="21" t="s">
        <v>3</v>
      </c>
      <c r="E1" s="21"/>
      <c r="F1" s="21"/>
      <c r="G1" s="21"/>
      <c r="H1" s="21"/>
      <c r="I1" s="21"/>
      <c r="J1" s="21"/>
      <c r="K1" s="21"/>
      <c r="L1" s="21"/>
    </row>
    <row r="2" spans="2:12" ht="21" x14ac:dyDescent="0.25">
      <c r="D2" s="21" t="s">
        <v>4</v>
      </c>
      <c r="E2" s="21"/>
      <c r="F2" s="21"/>
      <c r="G2" s="21"/>
      <c r="H2" s="21"/>
      <c r="I2" s="21"/>
      <c r="J2" s="21"/>
      <c r="K2" s="21"/>
      <c r="L2" s="21"/>
    </row>
    <row r="3" spans="2:12" ht="23.25" customHeight="1" x14ac:dyDescent="0.25">
      <c r="D3" s="23" t="s">
        <v>59</v>
      </c>
      <c r="E3" s="23"/>
      <c r="F3" s="23"/>
      <c r="G3" s="23"/>
      <c r="H3" s="23"/>
      <c r="I3" s="23"/>
      <c r="J3" s="23"/>
      <c r="K3" s="23"/>
      <c r="L3" s="23"/>
    </row>
    <row r="4" spans="2:12" ht="15" customHeight="1" x14ac:dyDescent="0.25"/>
    <row r="5" spans="2:12" ht="30" customHeight="1" x14ac:dyDescent="0.25">
      <c r="B5" s="22" t="s">
        <v>5</v>
      </c>
      <c r="C5" s="22"/>
      <c r="D5" s="16" t="s">
        <v>6</v>
      </c>
      <c r="E5" s="16" t="s">
        <v>7</v>
      </c>
      <c r="F5" s="14" t="s">
        <v>8</v>
      </c>
      <c r="G5" s="14" t="s">
        <v>9</v>
      </c>
      <c r="H5" s="14" t="s">
        <v>18</v>
      </c>
      <c r="I5" s="14" t="s">
        <v>10</v>
      </c>
      <c r="J5" s="14" t="s">
        <v>11</v>
      </c>
      <c r="K5" s="16" t="s">
        <v>12</v>
      </c>
      <c r="L5" s="14" t="s">
        <v>13</v>
      </c>
    </row>
    <row r="7" spans="2:12" x14ac:dyDescent="0.25">
      <c r="B7" s="9">
        <v>1</v>
      </c>
      <c r="C7" s="17" t="s">
        <v>32</v>
      </c>
      <c r="D7" s="18" t="s">
        <v>33</v>
      </c>
      <c r="E7" s="19">
        <v>41197</v>
      </c>
      <c r="F7" s="10">
        <f t="shared" ref="F7:F32" si="0">(G7*2)</f>
        <v>7350.98</v>
      </c>
      <c r="G7" s="20">
        <v>3675.49</v>
      </c>
      <c r="H7" s="20">
        <v>0</v>
      </c>
      <c r="I7" s="20">
        <v>278.49</v>
      </c>
      <c r="J7" s="10">
        <f t="shared" ref="J7:J32" si="1">(G7+H7-I7)</f>
        <v>3397</v>
      </c>
      <c r="K7" s="20">
        <v>0</v>
      </c>
      <c r="L7" s="10">
        <f t="shared" ref="L7:L32" si="2">(J7-K7)</f>
        <v>3397</v>
      </c>
    </row>
    <row r="8" spans="2:12" x14ac:dyDescent="0.25">
      <c r="B8" s="9">
        <v>2</v>
      </c>
      <c r="C8" s="17" t="s">
        <v>40</v>
      </c>
      <c r="D8" s="18" t="s">
        <v>36</v>
      </c>
      <c r="E8" s="19">
        <v>37834</v>
      </c>
      <c r="F8" s="10">
        <f t="shared" si="0"/>
        <v>5047.68</v>
      </c>
      <c r="G8" s="20">
        <v>2523.84</v>
      </c>
      <c r="H8" s="20">
        <v>7.16</v>
      </c>
      <c r="I8" s="20">
        <v>0</v>
      </c>
      <c r="J8" s="10">
        <f t="shared" si="1"/>
        <v>2531</v>
      </c>
      <c r="K8" s="20">
        <v>0</v>
      </c>
      <c r="L8" s="10">
        <f t="shared" si="2"/>
        <v>2531</v>
      </c>
    </row>
    <row r="9" spans="2:12" x14ac:dyDescent="0.25">
      <c r="B9" s="9">
        <v>3</v>
      </c>
      <c r="C9" s="17" t="s">
        <v>16</v>
      </c>
      <c r="D9" s="18" t="s">
        <v>27</v>
      </c>
      <c r="E9" s="19">
        <v>43374</v>
      </c>
      <c r="F9" s="10">
        <f t="shared" si="0"/>
        <v>15749.82</v>
      </c>
      <c r="G9" s="20">
        <v>7874.91</v>
      </c>
      <c r="H9" s="20">
        <v>0</v>
      </c>
      <c r="I9" s="20">
        <v>1043.9100000000001</v>
      </c>
      <c r="J9" s="10">
        <f t="shared" si="1"/>
        <v>6831</v>
      </c>
      <c r="K9" s="20">
        <v>0</v>
      </c>
      <c r="L9" s="10">
        <f t="shared" si="2"/>
        <v>6831</v>
      </c>
    </row>
    <row r="10" spans="2:12" x14ac:dyDescent="0.25">
      <c r="B10" s="9">
        <v>4</v>
      </c>
      <c r="C10" s="17" t="s">
        <v>38</v>
      </c>
      <c r="D10" s="18" t="s">
        <v>36</v>
      </c>
      <c r="E10" s="19">
        <v>37865</v>
      </c>
      <c r="F10" s="10">
        <f t="shared" si="0"/>
        <v>5242.92</v>
      </c>
      <c r="G10" s="20">
        <v>2621.46</v>
      </c>
      <c r="H10" s="20">
        <v>0</v>
      </c>
      <c r="I10" s="20">
        <v>3.46</v>
      </c>
      <c r="J10" s="10">
        <f t="shared" si="1"/>
        <v>2618</v>
      </c>
      <c r="K10" s="20">
        <v>0</v>
      </c>
      <c r="L10" s="10">
        <f t="shared" si="2"/>
        <v>2618</v>
      </c>
    </row>
    <row r="11" spans="2:12" x14ac:dyDescent="0.25">
      <c r="B11" s="9">
        <v>5</v>
      </c>
      <c r="C11" s="17" t="s">
        <v>26</v>
      </c>
      <c r="D11" s="18" t="s">
        <v>57</v>
      </c>
      <c r="E11" s="19">
        <v>39522</v>
      </c>
      <c r="F11" s="10">
        <f t="shared" si="0"/>
        <v>10150.08</v>
      </c>
      <c r="G11" s="20">
        <v>5075.04</v>
      </c>
      <c r="H11" s="20">
        <v>0</v>
      </c>
      <c r="I11" s="20">
        <v>475.04</v>
      </c>
      <c r="J11" s="10">
        <f t="shared" si="1"/>
        <v>4600</v>
      </c>
      <c r="K11" s="20">
        <v>0</v>
      </c>
      <c r="L11" s="10">
        <f t="shared" si="2"/>
        <v>4600</v>
      </c>
    </row>
    <row r="12" spans="2:12" x14ac:dyDescent="0.25">
      <c r="B12" s="9">
        <v>6</v>
      </c>
      <c r="C12" s="17" t="s">
        <v>39</v>
      </c>
      <c r="D12" s="18" t="s">
        <v>2</v>
      </c>
      <c r="E12" s="19">
        <v>41944</v>
      </c>
      <c r="F12" s="10">
        <f t="shared" si="0"/>
        <v>5047.68</v>
      </c>
      <c r="G12" s="20">
        <v>2523.84</v>
      </c>
      <c r="H12" s="20">
        <v>7.16</v>
      </c>
      <c r="I12" s="20">
        <v>0</v>
      </c>
      <c r="J12" s="10">
        <f t="shared" si="1"/>
        <v>2531</v>
      </c>
      <c r="K12" s="20">
        <v>0</v>
      </c>
      <c r="L12" s="10">
        <f t="shared" si="2"/>
        <v>2531</v>
      </c>
    </row>
    <row r="13" spans="2:12" x14ac:dyDescent="0.25">
      <c r="B13" s="9">
        <v>7</v>
      </c>
      <c r="C13" s="17" t="s">
        <v>37</v>
      </c>
      <c r="D13" s="18" t="s">
        <v>36</v>
      </c>
      <c r="E13" s="19">
        <v>38930</v>
      </c>
      <c r="F13" s="10">
        <f t="shared" si="0"/>
        <v>5047.68</v>
      </c>
      <c r="G13" s="20">
        <v>2523.84</v>
      </c>
      <c r="H13" s="20">
        <v>7.16</v>
      </c>
      <c r="I13" s="20">
        <v>0</v>
      </c>
      <c r="J13" s="10">
        <f t="shared" si="1"/>
        <v>2531</v>
      </c>
      <c r="K13" s="20">
        <v>0</v>
      </c>
      <c r="L13" s="10">
        <f t="shared" si="2"/>
        <v>2531</v>
      </c>
    </row>
    <row r="14" spans="2:12" x14ac:dyDescent="0.25">
      <c r="B14" s="9">
        <v>8</v>
      </c>
      <c r="C14" s="17" t="s">
        <v>55</v>
      </c>
      <c r="D14" s="18" t="s">
        <v>41</v>
      </c>
      <c r="E14" s="19">
        <v>43374</v>
      </c>
      <c r="F14" s="10">
        <f t="shared" si="0"/>
        <v>6179.3</v>
      </c>
      <c r="G14" s="20">
        <v>3089.65</v>
      </c>
      <c r="H14" s="20">
        <v>0</v>
      </c>
      <c r="I14" s="20">
        <v>89.65</v>
      </c>
      <c r="J14" s="10">
        <f t="shared" si="1"/>
        <v>3000</v>
      </c>
      <c r="K14" s="20">
        <v>0</v>
      </c>
      <c r="L14" s="10">
        <f t="shared" si="2"/>
        <v>3000</v>
      </c>
    </row>
    <row r="15" spans="2:12" x14ac:dyDescent="0.25">
      <c r="B15" s="9">
        <v>9</v>
      </c>
      <c r="C15" s="17" t="s">
        <v>30</v>
      </c>
      <c r="D15" s="18" t="s">
        <v>31</v>
      </c>
      <c r="E15" s="19">
        <v>42278</v>
      </c>
      <c r="F15" s="10">
        <f t="shared" si="0"/>
        <v>9906.4</v>
      </c>
      <c r="G15" s="20">
        <v>4953.2</v>
      </c>
      <c r="H15" s="20">
        <v>0</v>
      </c>
      <c r="I15" s="20">
        <v>453.2</v>
      </c>
      <c r="J15" s="10">
        <f t="shared" si="1"/>
        <v>4500</v>
      </c>
      <c r="K15" s="20">
        <v>0</v>
      </c>
      <c r="L15" s="10">
        <f t="shared" si="2"/>
        <v>4500</v>
      </c>
    </row>
    <row r="16" spans="2:12" x14ac:dyDescent="0.25">
      <c r="B16" s="9">
        <v>10</v>
      </c>
      <c r="C16" s="17" t="s">
        <v>42</v>
      </c>
      <c r="D16" s="18" t="s">
        <v>43</v>
      </c>
      <c r="E16" s="19">
        <v>43374</v>
      </c>
      <c r="F16" s="10">
        <f t="shared" si="0"/>
        <v>6179.3</v>
      </c>
      <c r="G16" s="20">
        <v>3089.65</v>
      </c>
      <c r="H16" s="20">
        <v>0</v>
      </c>
      <c r="I16" s="20">
        <v>89.65</v>
      </c>
      <c r="J16" s="10">
        <f t="shared" si="1"/>
        <v>3000</v>
      </c>
      <c r="K16" s="20">
        <v>0</v>
      </c>
      <c r="L16" s="10">
        <f t="shared" si="2"/>
        <v>3000</v>
      </c>
    </row>
    <row r="17" spans="2:12" x14ac:dyDescent="0.25">
      <c r="B17" s="9">
        <v>11</v>
      </c>
      <c r="C17" s="17" t="s">
        <v>19</v>
      </c>
      <c r="D17" s="18" t="s">
        <v>20</v>
      </c>
      <c r="E17" s="19">
        <v>43374</v>
      </c>
      <c r="F17" s="10">
        <f t="shared" si="0"/>
        <v>3999.1</v>
      </c>
      <c r="G17" s="20">
        <v>1999.55</v>
      </c>
      <c r="H17" s="20">
        <v>73.45</v>
      </c>
      <c r="I17" s="20">
        <v>0</v>
      </c>
      <c r="J17" s="10">
        <f t="shared" si="1"/>
        <v>2073</v>
      </c>
      <c r="K17" s="20">
        <v>0</v>
      </c>
      <c r="L17" s="10">
        <f t="shared" si="2"/>
        <v>2073</v>
      </c>
    </row>
    <row r="18" spans="2:12" x14ac:dyDescent="0.25">
      <c r="B18" s="9">
        <v>12</v>
      </c>
      <c r="C18" s="17" t="s">
        <v>53</v>
      </c>
      <c r="D18" s="18" t="s">
        <v>54</v>
      </c>
      <c r="E18" s="19">
        <v>35071</v>
      </c>
      <c r="F18" s="10">
        <f t="shared" si="0"/>
        <v>2599.54</v>
      </c>
      <c r="G18" s="20">
        <v>1299.77</v>
      </c>
      <c r="H18" s="20">
        <v>130.22999999999999</v>
      </c>
      <c r="I18" s="20">
        <v>0</v>
      </c>
      <c r="J18" s="10">
        <f t="shared" si="1"/>
        <v>1430</v>
      </c>
      <c r="K18" s="20">
        <v>0</v>
      </c>
      <c r="L18" s="10">
        <f t="shared" si="2"/>
        <v>1430</v>
      </c>
    </row>
    <row r="19" spans="2:12" x14ac:dyDescent="0.25">
      <c r="B19" s="9">
        <v>13</v>
      </c>
      <c r="C19" s="17" t="s">
        <v>21</v>
      </c>
      <c r="D19" s="18" t="s">
        <v>20</v>
      </c>
      <c r="E19" s="19">
        <v>43262</v>
      </c>
      <c r="F19" s="10">
        <f t="shared" si="0"/>
        <v>8255.3799999999992</v>
      </c>
      <c r="G19" s="20">
        <v>4127.6899999999996</v>
      </c>
      <c r="H19" s="20">
        <v>0</v>
      </c>
      <c r="I19" s="20">
        <v>327.69</v>
      </c>
      <c r="J19" s="10">
        <f t="shared" si="1"/>
        <v>3799.9999999999995</v>
      </c>
      <c r="K19" s="20">
        <v>0</v>
      </c>
      <c r="L19" s="10">
        <f t="shared" si="2"/>
        <v>3799.9999999999995</v>
      </c>
    </row>
    <row r="20" spans="2:12" x14ac:dyDescent="0.25">
      <c r="B20" s="9">
        <v>14</v>
      </c>
      <c r="C20" s="17" t="s">
        <v>49</v>
      </c>
      <c r="D20" s="18" t="s">
        <v>48</v>
      </c>
      <c r="E20" s="19">
        <v>39462</v>
      </c>
      <c r="F20" s="10">
        <f t="shared" si="0"/>
        <v>3781.16</v>
      </c>
      <c r="G20" s="20">
        <v>1890.58</v>
      </c>
      <c r="H20" s="20">
        <v>80.42</v>
      </c>
      <c r="I20" s="20">
        <v>0</v>
      </c>
      <c r="J20" s="10">
        <f t="shared" si="1"/>
        <v>1971</v>
      </c>
      <c r="K20" s="20">
        <v>0</v>
      </c>
      <c r="L20" s="10">
        <f t="shared" si="2"/>
        <v>1971</v>
      </c>
    </row>
    <row r="21" spans="2:12" x14ac:dyDescent="0.25">
      <c r="B21" s="9">
        <v>15</v>
      </c>
      <c r="C21" s="17" t="s">
        <v>34</v>
      </c>
      <c r="D21" s="18" t="s">
        <v>33</v>
      </c>
      <c r="E21" s="19">
        <v>43374</v>
      </c>
      <c r="F21" s="10">
        <f t="shared" si="0"/>
        <v>4978.12</v>
      </c>
      <c r="G21" s="20">
        <v>2489.06</v>
      </c>
      <c r="H21" s="20">
        <v>10.94</v>
      </c>
      <c r="I21" s="20">
        <v>0</v>
      </c>
      <c r="J21" s="10">
        <f t="shared" si="1"/>
        <v>2500</v>
      </c>
      <c r="K21" s="20">
        <v>0</v>
      </c>
      <c r="L21" s="10">
        <f t="shared" si="2"/>
        <v>2500</v>
      </c>
    </row>
    <row r="22" spans="2:12" x14ac:dyDescent="0.25">
      <c r="B22" s="9">
        <v>16</v>
      </c>
      <c r="C22" s="17" t="s">
        <v>35</v>
      </c>
      <c r="D22" s="18" t="s">
        <v>36</v>
      </c>
      <c r="E22" s="19">
        <v>43191</v>
      </c>
      <c r="F22" s="10">
        <f t="shared" si="0"/>
        <v>5276.6</v>
      </c>
      <c r="G22" s="20">
        <v>2638.3</v>
      </c>
      <c r="H22" s="20">
        <v>0</v>
      </c>
      <c r="I22" s="20">
        <v>20.3</v>
      </c>
      <c r="J22" s="10">
        <f t="shared" si="1"/>
        <v>2618</v>
      </c>
      <c r="K22" s="20">
        <v>0</v>
      </c>
      <c r="L22" s="10">
        <f t="shared" si="2"/>
        <v>2618</v>
      </c>
    </row>
    <row r="23" spans="2:12" x14ac:dyDescent="0.25">
      <c r="B23" s="9">
        <v>17</v>
      </c>
      <c r="C23" s="17" t="s">
        <v>47</v>
      </c>
      <c r="D23" s="18" t="s">
        <v>48</v>
      </c>
      <c r="E23" s="19">
        <v>32084</v>
      </c>
      <c r="F23" s="10">
        <f t="shared" si="0"/>
        <v>3781.16</v>
      </c>
      <c r="G23" s="20">
        <v>1890.58</v>
      </c>
      <c r="H23" s="20">
        <v>80.42</v>
      </c>
      <c r="I23" s="20">
        <v>0</v>
      </c>
      <c r="J23" s="10">
        <f t="shared" si="1"/>
        <v>1971</v>
      </c>
      <c r="K23" s="20">
        <v>0</v>
      </c>
      <c r="L23" s="10">
        <f t="shared" si="2"/>
        <v>1971</v>
      </c>
    </row>
    <row r="24" spans="2:12" x14ac:dyDescent="0.25">
      <c r="B24" s="9">
        <v>18</v>
      </c>
      <c r="C24" s="17" t="s">
        <v>50</v>
      </c>
      <c r="D24" s="18" t="s">
        <v>48</v>
      </c>
      <c r="E24" s="19">
        <v>39829</v>
      </c>
      <c r="F24" s="10">
        <f t="shared" si="0"/>
        <v>3781.16</v>
      </c>
      <c r="G24" s="20">
        <v>1890.58</v>
      </c>
      <c r="H24" s="20">
        <v>80.42</v>
      </c>
      <c r="I24" s="20">
        <v>0</v>
      </c>
      <c r="J24" s="10">
        <f t="shared" si="1"/>
        <v>1971</v>
      </c>
      <c r="K24" s="20">
        <v>0</v>
      </c>
      <c r="L24" s="10">
        <f t="shared" si="2"/>
        <v>1971</v>
      </c>
    </row>
    <row r="25" spans="2:12" x14ac:dyDescent="0.25">
      <c r="B25" s="9">
        <v>19</v>
      </c>
      <c r="C25" s="17" t="s">
        <v>22</v>
      </c>
      <c r="D25" s="18" t="s">
        <v>23</v>
      </c>
      <c r="E25" s="19">
        <v>35931</v>
      </c>
      <c r="F25" s="10">
        <f t="shared" si="0"/>
        <v>8479.7999999999993</v>
      </c>
      <c r="G25" s="20">
        <v>4239.8999999999996</v>
      </c>
      <c r="H25" s="20">
        <v>0</v>
      </c>
      <c r="I25" s="20">
        <v>339.9</v>
      </c>
      <c r="J25" s="10">
        <f t="shared" si="1"/>
        <v>3899.9999999999995</v>
      </c>
      <c r="K25" s="20">
        <v>0</v>
      </c>
      <c r="L25" s="10">
        <f t="shared" si="2"/>
        <v>3899.9999999999995</v>
      </c>
    </row>
    <row r="26" spans="2:12" x14ac:dyDescent="0.25">
      <c r="B26" s="9">
        <v>20</v>
      </c>
      <c r="C26" s="17" t="s">
        <v>28</v>
      </c>
      <c r="D26" s="18" t="s">
        <v>29</v>
      </c>
      <c r="E26" s="19">
        <v>40179</v>
      </c>
      <c r="F26" s="10">
        <f t="shared" si="0"/>
        <v>8715.68</v>
      </c>
      <c r="G26" s="20">
        <v>4357.84</v>
      </c>
      <c r="H26" s="20">
        <v>0</v>
      </c>
      <c r="I26" s="20">
        <v>357.84</v>
      </c>
      <c r="J26" s="10">
        <f t="shared" si="1"/>
        <v>4000</v>
      </c>
      <c r="K26" s="20">
        <v>0</v>
      </c>
      <c r="L26" s="10">
        <f t="shared" si="2"/>
        <v>4000</v>
      </c>
    </row>
    <row r="27" spans="2:12" x14ac:dyDescent="0.25">
      <c r="B27" s="9">
        <v>21</v>
      </c>
      <c r="C27" s="17" t="s">
        <v>14</v>
      </c>
      <c r="D27" s="18" t="s">
        <v>15</v>
      </c>
      <c r="E27" s="19">
        <v>43374</v>
      </c>
      <c r="F27" s="10">
        <f t="shared" si="0"/>
        <v>0</v>
      </c>
      <c r="G27" s="20">
        <v>0</v>
      </c>
      <c r="H27" s="20">
        <v>0</v>
      </c>
      <c r="I27" s="20">
        <v>0</v>
      </c>
      <c r="J27" s="10">
        <f t="shared" si="1"/>
        <v>0</v>
      </c>
      <c r="K27" s="20">
        <v>0</v>
      </c>
      <c r="L27" s="10">
        <f t="shared" si="2"/>
        <v>0</v>
      </c>
    </row>
    <row r="28" spans="2:12" x14ac:dyDescent="0.25">
      <c r="B28" s="9">
        <v>22</v>
      </c>
      <c r="C28" s="17" t="s">
        <v>44</v>
      </c>
      <c r="D28" s="18" t="s">
        <v>1</v>
      </c>
      <c r="E28" s="19">
        <v>43374</v>
      </c>
      <c r="F28" s="10">
        <f t="shared" si="0"/>
        <v>6179.3</v>
      </c>
      <c r="G28" s="20">
        <v>3089.65</v>
      </c>
      <c r="H28" s="20">
        <v>0</v>
      </c>
      <c r="I28" s="20">
        <v>89.65</v>
      </c>
      <c r="J28" s="10">
        <f t="shared" si="1"/>
        <v>3000</v>
      </c>
      <c r="K28" s="20">
        <v>0</v>
      </c>
      <c r="L28" s="10">
        <f t="shared" si="2"/>
        <v>3000</v>
      </c>
    </row>
    <row r="29" spans="2:12" x14ac:dyDescent="0.25">
      <c r="B29" s="9">
        <v>23</v>
      </c>
      <c r="C29" s="17" t="s">
        <v>46</v>
      </c>
      <c r="D29" s="18" t="s">
        <v>0</v>
      </c>
      <c r="E29" s="19">
        <v>33240</v>
      </c>
      <c r="F29" s="10">
        <f t="shared" si="0"/>
        <v>4400.7</v>
      </c>
      <c r="G29" s="20">
        <v>2200.35</v>
      </c>
      <c r="H29" s="20">
        <v>46.65</v>
      </c>
      <c r="I29" s="20">
        <v>0</v>
      </c>
      <c r="J29" s="10">
        <f t="shared" si="1"/>
        <v>2247</v>
      </c>
      <c r="K29" s="20">
        <v>0</v>
      </c>
      <c r="L29" s="10">
        <f t="shared" si="2"/>
        <v>2247</v>
      </c>
    </row>
    <row r="30" spans="2:12" x14ac:dyDescent="0.25">
      <c r="B30" s="9">
        <v>24</v>
      </c>
      <c r="C30" s="17" t="s">
        <v>24</v>
      </c>
      <c r="D30" s="18" t="s">
        <v>25</v>
      </c>
      <c r="E30" s="19">
        <v>36069</v>
      </c>
      <c r="F30" s="10">
        <f t="shared" si="0"/>
        <v>8239.68</v>
      </c>
      <c r="G30" s="20">
        <v>4119.84</v>
      </c>
      <c r="H30" s="20">
        <v>0</v>
      </c>
      <c r="I30" s="20">
        <v>326.83999999999997</v>
      </c>
      <c r="J30" s="10">
        <f t="shared" si="1"/>
        <v>3793</v>
      </c>
      <c r="K30" s="20">
        <v>0</v>
      </c>
      <c r="L30" s="10">
        <f t="shared" si="2"/>
        <v>3793</v>
      </c>
    </row>
    <row r="31" spans="2:12" x14ac:dyDescent="0.25">
      <c r="B31" s="9">
        <v>25</v>
      </c>
      <c r="C31" s="17" t="s">
        <v>51</v>
      </c>
      <c r="D31" s="18" t="s">
        <v>52</v>
      </c>
      <c r="E31" s="19">
        <v>42278</v>
      </c>
      <c r="F31" s="10">
        <f t="shared" si="0"/>
        <v>5040.96</v>
      </c>
      <c r="G31" s="20">
        <v>2520.48</v>
      </c>
      <c r="H31" s="20">
        <v>7.52</v>
      </c>
      <c r="I31" s="20">
        <v>0</v>
      </c>
      <c r="J31" s="10">
        <f t="shared" si="1"/>
        <v>2528</v>
      </c>
      <c r="K31" s="20">
        <v>0</v>
      </c>
      <c r="L31" s="10">
        <f t="shared" si="2"/>
        <v>2528</v>
      </c>
    </row>
    <row r="32" spans="2:12" x14ac:dyDescent="0.25">
      <c r="B32" s="9">
        <v>26</v>
      </c>
      <c r="C32" s="17" t="s">
        <v>17</v>
      </c>
      <c r="D32" s="18" t="s">
        <v>56</v>
      </c>
      <c r="E32" s="19">
        <v>43374</v>
      </c>
      <c r="F32" s="10">
        <f t="shared" si="0"/>
        <v>10150.08</v>
      </c>
      <c r="G32" s="20">
        <v>5075.04</v>
      </c>
      <c r="H32" s="20">
        <v>0</v>
      </c>
      <c r="I32" s="20">
        <v>475.04</v>
      </c>
      <c r="J32" s="10">
        <f t="shared" si="1"/>
        <v>4600</v>
      </c>
      <c r="K32" s="20">
        <v>0</v>
      </c>
      <c r="L32" s="10">
        <f t="shared" si="2"/>
        <v>4600</v>
      </c>
    </row>
    <row r="33" spans="2:12" ht="15.75" x14ac:dyDescent="0.25">
      <c r="B33" s="11"/>
      <c r="C33" s="12"/>
      <c r="D33" s="24" t="s">
        <v>45</v>
      </c>
      <c r="E33" s="25"/>
      <c r="F33" s="13">
        <f>SUM(F7:F32)</f>
        <v>163560.26</v>
      </c>
      <c r="G33" s="13">
        <f t="shared" ref="G33:L33" si="3">SUM(G7:G32)</f>
        <v>81780.13</v>
      </c>
      <c r="H33" s="13">
        <f t="shared" si="3"/>
        <v>531.53</v>
      </c>
      <c r="I33" s="13">
        <f t="shared" si="3"/>
        <v>4370.6600000000008</v>
      </c>
      <c r="J33" s="13">
        <f t="shared" si="3"/>
        <v>77941</v>
      </c>
      <c r="K33" s="13">
        <f t="shared" si="3"/>
        <v>0</v>
      </c>
      <c r="L33" s="13">
        <f t="shared" si="3"/>
        <v>77941</v>
      </c>
    </row>
    <row r="34" spans="2:12" x14ac:dyDescent="0.25">
      <c r="B34" s="6"/>
      <c r="C34" s="5"/>
      <c r="D34" s="2"/>
      <c r="E34" s="2"/>
      <c r="F34" s="4"/>
      <c r="G34" s="3"/>
      <c r="H34" s="3"/>
      <c r="I34" s="3"/>
      <c r="J34" s="3"/>
      <c r="K34" s="3"/>
      <c r="L34" s="3"/>
    </row>
    <row r="35" spans="2:12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x14ac:dyDescent="0.25"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x14ac:dyDescent="0.25">
      <c r="B37" s="6"/>
      <c r="C37" s="8"/>
      <c r="D37" s="2"/>
      <c r="E37" s="2"/>
      <c r="F37" s="2"/>
      <c r="G37" s="2"/>
      <c r="H37" s="2"/>
      <c r="I37" s="2"/>
      <c r="J37" s="2"/>
      <c r="K37" s="2"/>
      <c r="L37" s="2"/>
    </row>
    <row r="38" spans="2:12" x14ac:dyDescent="0.25">
      <c r="B38" s="6"/>
      <c r="C38" s="8"/>
      <c r="D38" s="2"/>
      <c r="E38" s="7"/>
      <c r="F38" s="7"/>
      <c r="G38" s="2"/>
      <c r="H38" s="2"/>
      <c r="I38" s="2"/>
      <c r="J38" s="2"/>
      <c r="K38" s="2"/>
      <c r="L38" s="2"/>
    </row>
  </sheetData>
  <sheetProtection sheet="1" objects="1" scenarios="1"/>
  <sortState ref="C7:L32">
    <sortCondition ref="C7:C32"/>
  </sortState>
  <mergeCells count="5">
    <mergeCell ref="D1:L1"/>
    <mergeCell ref="D2:L2"/>
    <mergeCell ref="D3:L3"/>
    <mergeCell ref="B5:C5"/>
    <mergeCell ref="D33:E33"/>
  </mergeCells>
  <printOptions horizontalCentered="1"/>
  <pageMargins left="0.19685039370078741" right="0.19685039370078741" top="0.62992125984251968" bottom="0.59055118110236227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"/>
  <sheetViews>
    <sheetView showGridLines="0" workbookViewId="0">
      <selection activeCell="D3" sqref="D3:L3"/>
    </sheetView>
  </sheetViews>
  <sheetFormatPr baseColWidth="10" defaultRowHeight="15" x14ac:dyDescent="0.25"/>
  <cols>
    <col min="1" max="1" width="3.7109375" style="1" customWidth="1"/>
    <col min="2" max="2" width="5.7109375" style="1" customWidth="1"/>
    <col min="3" max="3" width="31.7109375" style="1" bestFit="1" customWidth="1"/>
    <col min="4" max="4" width="30.5703125" style="1" bestFit="1" customWidth="1"/>
    <col min="5" max="5" width="11.85546875" style="1" bestFit="1" customWidth="1"/>
    <col min="6" max="6" width="11.28515625" style="1" bestFit="1" customWidth="1"/>
    <col min="7" max="7" width="10.85546875" style="1" bestFit="1" customWidth="1"/>
    <col min="8" max="8" width="11.140625" style="1" bestFit="1" customWidth="1"/>
    <col min="9" max="9" width="10.42578125" style="1" bestFit="1" customWidth="1"/>
    <col min="10" max="10" width="11.28515625" style="1" bestFit="1" customWidth="1"/>
    <col min="11" max="11" width="12.5703125" style="1" bestFit="1" customWidth="1"/>
    <col min="12" max="12" width="12.140625" style="1" customWidth="1"/>
    <col min="13" max="13" width="3.7109375" style="1" customWidth="1"/>
    <col min="14" max="16384" width="11.42578125" style="1"/>
  </cols>
  <sheetData>
    <row r="1" spans="2:12" ht="21" x14ac:dyDescent="0.25">
      <c r="D1" s="21" t="s">
        <v>3</v>
      </c>
      <c r="E1" s="21"/>
      <c r="F1" s="21"/>
      <c r="G1" s="21"/>
      <c r="H1" s="21"/>
      <c r="I1" s="21"/>
      <c r="J1" s="21"/>
      <c r="K1" s="21"/>
      <c r="L1" s="21"/>
    </row>
    <row r="2" spans="2:12" ht="21" x14ac:dyDescent="0.25">
      <c r="D2" s="21" t="s">
        <v>4</v>
      </c>
      <c r="E2" s="21"/>
      <c r="F2" s="21"/>
      <c r="G2" s="21"/>
      <c r="H2" s="21"/>
      <c r="I2" s="21"/>
      <c r="J2" s="21"/>
      <c r="K2" s="21"/>
      <c r="L2" s="21"/>
    </row>
    <row r="3" spans="2:12" ht="23.25" customHeight="1" x14ac:dyDescent="0.25">
      <c r="D3" s="23" t="s">
        <v>60</v>
      </c>
      <c r="E3" s="23"/>
      <c r="F3" s="23"/>
      <c r="G3" s="23"/>
      <c r="H3" s="23"/>
      <c r="I3" s="23"/>
      <c r="J3" s="23"/>
      <c r="K3" s="23"/>
      <c r="L3" s="23"/>
    </row>
    <row r="4" spans="2:12" ht="15" customHeight="1" x14ac:dyDescent="0.25"/>
    <row r="5" spans="2:12" ht="30" customHeight="1" x14ac:dyDescent="0.25">
      <c r="B5" s="22" t="s">
        <v>5</v>
      </c>
      <c r="C5" s="22"/>
      <c r="D5" s="16" t="s">
        <v>6</v>
      </c>
      <c r="E5" s="16" t="s">
        <v>7</v>
      </c>
      <c r="F5" s="14" t="s">
        <v>8</v>
      </c>
      <c r="G5" s="14" t="s">
        <v>9</v>
      </c>
      <c r="H5" s="14" t="s">
        <v>18</v>
      </c>
      <c r="I5" s="14" t="s">
        <v>10</v>
      </c>
      <c r="J5" s="14" t="s">
        <v>11</v>
      </c>
      <c r="K5" s="16" t="s">
        <v>12</v>
      </c>
      <c r="L5" s="14" t="s">
        <v>13</v>
      </c>
    </row>
    <row r="7" spans="2:12" x14ac:dyDescent="0.25">
      <c r="B7" s="9">
        <v>1</v>
      </c>
      <c r="C7" s="17" t="s">
        <v>32</v>
      </c>
      <c r="D7" s="18" t="s">
        <v>33</v>
      </c>
      <c r="E7" s="19">
        <v>41197</v>
      </c>
      <c r="F7" s="10">
        <f t="shared" ref="F7:F32" si="0">(G7*2)</f>
        <v>7350.98</v>
      </c>
      <c r="G7" s="20">
        <v>3675.49</v>
      </c>
      <c r="H7" s="20">
        <v>0</v>
      </c>
      <c r="I7" s="20">
        <v>278.49</v>
      </c>
      <c r="J7" s="10">
        <f t="shared" ref="J7:J32" si="1">(G7+H7-I7)</f>
        <v>3397</v>
      </c>
      <c r="K7" s="20">
        <v>0</v>
      </c>
      <c r="L7" s="10">
        <f t="shared" ref="L7:L32" si="2">(J7-K7)</f>
        <v>3397</v>
      </c>
    </row>
    <row r="8" spans="2:12" x14ac:dyDescent="0.25">
      <c r="B8" s="9">
        <v>2</v>
      </c>
      <c r="C8" s="17" t="s">
        <v>40</v>
      </c>
      <c r="D8" s="18" t="s">
        <v>36</v>
      </c>
      <c r="E8" s="19">
        <v>37834</v>
      </c>
      <c r="F8" s="10">
        <f t="shared" si="0"/>
        <v>5047.68</v>
      </c>
      <c r="G8" s="20">
        <v>2523.84</v>
      </c>
      <c r="H8" s="20">
        <v>7.16</v>
      </c>
      <c r="I8" s="20">
        <v>0</v>
      </c>
      <c r="J8" s="10">
        <f t="shared" si="1"/>
        <v>2531</v>
      </c>
      <c r="K8" s="20">
        <v>0</v>
      </c>
      <c r="L8" s="10">
        <f t="shared" si="2"/>
        <v>2531</v>
      </c>
    </row>
    <row r="9" spans="2:12" x14ac:dyDescent="0.25">
      <c r="B9" s="9">
        <v>3</v>
      </c>
      <c r="C9" s="17" t="s">
        <v>16</v>
      </c>
      <c r="D9" s="18" t="s">
        <v>27</v>
      </c>
      <c r="E9" s="19">
        <v>43374</v>
      </c>
      <c r="F9" s="10">
        <f t="shared" si="0"/>
        <v>15749.82</v>
      </c>
      <c r="G9" s="20">
        <v>7874.91</v>
      </c>
      <c r="H9" s="20">
        <v>0</v>
      </c>
      <c r="I9" s="20">
        <v>1043.9100000000001</v>
      </c>
      <c r="J9" s="10">
        <f t="shared" si="1"/>
        <v>6831</v>
      </c>
      <c r="K9" s="20">
        <v>0</v>
      </c>
      <c r="L9" s="10">
        <f t="shared" si="2"/>
        <v>6831</v>
      </c>
    </row>
    <row r="10" spans="2:12" x14ac:dyDescent="0.25">
      <c r="B10" s="9">
        <v>4</v>
      </c>
      <c r="C10" s="17" t="s">
        <v>38</v>
      </c>
      <c r="D10" s="18" t="s">
        <v>36</v>
      </c>
      <c r="E10" s="19">
        <v>37865</v>
      </c>
      <c r="F10" s="10">
        <f t="shared" si="0"/>
        <v>5242.92</v>
      </c>
      <c r="G10" s="20">
        <v>2621.46</v>
      </c>
      <c r="H10" s="20">
        <v>0</v>
      </c>
      <c r="I10" s="20">
        <v>3.46</v>
      </c>
      <c r="J10" s="10">
        <f t="shared" si="1"/>
        <v>2618</v>
      </c>
      <c r="K10" s="20">
        <v>0</v>
      </c>
      <c r="L10" s="10">
        <f t="shared" si="2"/>
        <v>2618</v>
      </c>
    </row>
    <row r="11" spans="2:12" x14ac:dyDescent="0.25">
      <c r="B11" s="9">
        <v>5</v>
      </c>
      <c r="C11" s="17" t="s">
        <v>26</v>
      </c>
      <c r="D11" s="18" t="s">
        <v>57</v>
      </c>
      <c r="E11" s="19">
        <v>39522</v>
      </c>
      <c r="F11" s="10">
        <f t="shared" si="0"/>
        <v>10150.08</v>
      </c>
      <c r="G11" s="20">
        <v>5075.04</v>
      </c>
      <c r="H11" s="20">
        <v>0</v>
      </c>
      <c r="I11" s="20">
        <v>475.04</v>
      </c>
      <c r="J11" s="10">
        <f t="shared" si="1"/>
        <v>4600</v>
      </c>
      <c r="K11" s="20">
        <v>0</v>
      </c>
      <c r="L11" s="10">
        <f t="shared" si="2"/>
        <v>4600</v>
      </c>
    </row>
    <row r="12" spans="2:12" x14ac:dyDescent="0.25">
      <c r="B12" s="9">
        <v>6</v>
      </c>
      <c r="C12" s="17" t="s">
        <v>39</v>
      </c>
      <c r="D12" s="18" t="s">
        <v>2</v>
      </c>
      <c r="E12" s="19">
        <v>41944</v>
      </c>
      <c r="F12" s="10">
        <f t="shared" si="0"/>
        <v>5047.68</v>
      </c>
      <c r="G12" s="20">
        <v>2523.84</v>
      </c>
      <c r="H12" s="20">
        <v>7.16</v>
      </c>
      <c r="I12" s="20">
        <v>0</v>
      </c>
      <c r="J12" s="10">
        <f t="shared" si="1"/>
        <v>2531</v>
      </c>
      <c r="K12" s="20">
        <v>0</v>
      </c>
      <c r="L12" s="10">
        <f t="shared" si="2"/>
        <v>2531</v>
      </c>
    </row>
    <row r="13" spans="2:12" x14ac:dyDescent="0.25">
      <c r="B13" s="9">
        <v>7</v>
      </c>
      <c r="C13" s="17" t="s">
        <v>37</v>
      </c>
      <c r="D13" s="18" t="s">
        <v>36</v>
      </c>
      <c r="E13" s="19">
        <v>38930</v>
      </c>
      <c r="F13" s="10">
        <f t="shared" si="0"/>
        <v>5047.68</v>
      </c>
      <c r="G13" s="20">
        <v>2523.84</v>
      </c>
      <c r="H13" s="20">
        <v>7.16</v>
      </c>
      <c r="I13" s="20">
        <v>0</v>
      </c>
      <c r="J13" s="10">
        <f t="shared" si="1"/>
        <v>2531</v>
      </c>
      <c r="K13" s="20">
        <v>0</v>
      </c>
      <c r="L13" s="10">
        <f t="shared" si="2"/>
        <v>2531</v>
      </c>
    </row>
    <row r="14" spans="2:12" x14ac:dyDescent="0.25">
      <c r="B14" s="9">
        <v>8</v>
      </c>
      <c r="C14" s="17" t="s">
        <v>55</v>
      </c>
      <c r="D14" s="18" t="s">
        <v>41</v>
      </c>
      <c r="E14" s="19">
        <v>43374</v>
      </c>
      <c r="F14" s="10">
        <f t="shared" si="0"/>
        <v>6179.3</v>
      </c>
      <c r="G14" s="20">
        <v>3089.65</v>
      </c>
      <c r="H14" s="20">
        <v>0</v>
      </c>
      <c r="I14" s="20">
        <v>89.65</v>
      </c>
      <c r="J14" s="10">
        <f t="shared" si="1"/>
        <v>3000</v>
      </c>
      <c r="K14" s="20">
        <v>0</v>
      </c>
      <c r="L14" s="10">
        <f t="shared" si="2"/>
        <v>3000</v>
      </c>
    </row>
    <row r="15" spans="2:12" x14ac:dyDescent="0.25">
      <c r="B15" s="9">
        <v>9</v>
      </c>
      <c r="C15" s="17" t="s">
        <v>30</v>
      </c>
      <c r="D15" s="18" t="s">
        <v>31</v>
      </c>
      <c r="E15" s="19">
        <v>42278</v>
      </c>
      <c r="F15" s="10">
        <f t="shared" si="0"/>
        <v>9906.4</v>
      </c>
      <c r="G15" s="20">
        <v>4953.2</v>
      </c>
      <c r="H15" s="20">
        <v>0</v>
      </c>
      <c r="I15" s="20">
        <v>453.2</v>
      </c>
      <c r="J15" s="10">
        <f t="shared" si="1"/>
        <v>4500</v>
      </c>
      <c r="K15" s="20">
        <v>0</v>
      </c>
      <c r="L15" s="10">
        <f t="shared" si="2"/>
        <v>4500</v>
      </c>
    </row>
    <row r="16" spans="2:12" x14ac:dyDescent="0.25">
      <c r="B16" s="9">
        <v>10</v>
      </c>
      <c r="C16" s="17" t="s">
        <v>42</v>
      </c>
      <c r="D16" s="18" t="s">
        <v>43</v>
      </c>
      <c r="E16" s="19">
        <v>43374</v>
      </c>
      <c r="F16" s="10">
        <f t="shared" si="0"/>
        <v>6179.3</v>
      </c>
      <c r="G16" s="20">
        <v>3089.65</v>
      </c>
      <c r="H16" s="20">
        <v>0</v>
      </c>
      <c r="I16" s="20">
        <v>89.65</v>
      </c>
      <c r="J16" s="10">
        <f t="shared" si="1"/>
        <v>3000</v>
      </c>
      <c r="K16" s="20">
        <v>0</v>
      </c>
      <c r="L16" s="10">
        <f t="shared" si="2"/>
        <v>3000</v>
      </c>
    </row>
    <row r="17" spans="2:12" x14ac:dyDescent="0.25">
      <c r="B17" s="9">
        <v>11</v>
      </c>
      <c r="C17" s="17" t="s">
        <v>19</v>
      </c>
      <c r="D17" s="18" t="s">
        <v>20</v>
      </c>
      <c r="E17" s="19">
        <v>43374</v>
      </c>
      <c r="F17" s="10">
        <f t="shared" si="0"/>
        <v>3999.1</v>
      </c>
      <c r="G17" s="20">
        <v>1999.55</v>
      </c>
      <c r="H17" s="20">
        <v>73.45</v>
      </c>
      <c r="I17" s="20">
        <v>0</v>
      </c>
      <c r="J17" s="10">
        <f t="shared" si="1"/>
        <v>2073</v>
      </c>
      <c r="K17" s="20">
        <v>0</v>
      </c>
      <c r="L17" s="10">
        <f t="shared" si="2"/>
        <v>2073</v>
      </c>
    </row>
    <row r="18" spans="2:12" x14ac:dyDescent="0.25">
      <c r="B18" s="9">
        <v>12</v>
      </c>
      <c r="C18" s="17" t="s">
        <v>53</v>
      </c>
      <c r="D18" s="18" t="s">
        <v>54</v>
      </c>
      <c r="E18" s="19">
        <v>35071</v>
      </c>
      <c r="F18" s="10">
        <f t="shared" si="0"/>
        <v>2599.54</v>
      </c>
      <c r="G18" s="20">
        <v>1299.77</v>
      </c>
      <c r="H18" s="20">
        <v>130.22999999999999</v>
      </c>
      <c r="I18" s="20">
        <v>0</v>
      </c>
      <c r="J18" s="10">
        <f t="shared" si="1"/>
        <v>1430</v>
      </c>
      <c r="K18" s="20">
        <v>0</v>
      </c>
      <c r="L18" s="10">
        <f t="shared" si="2"/>
        <v>1430</v>
      </c>
    </row>
    <row r="19" spans="2:12" x14ac:dyDescent="0.25">
      <c r="B19" s="9">
        <v>13</v>
      </c>
      <c r="C19" s="17" t="s">
        <v>21</v>
      </c>
      <c r="D19" s="18" t="s">
        <v>20</v>
      </c>
      <c r="E19" s="19">
        <v>43262</v>
      </c>
      <c r="F19" s="10">
        <f t="shared" si="0"/>
        <v>8255.3799999999992</v>
      </c>
      <c r="G19" s="20">
        <v>4127.6899999999996</v>
      </c>
      <c r="H19" s="20">
        <v>0</v>
      </c>
      <c r="I19" s="20">
        <v>327.69</v>
      </c>
      <c r="J19" s="10">
        <f t="shared" si="1"/>
        <v>3799.9999999999995</v>
      </c>
      <c r="K19" s="20">
        <v>0</v>
      </c>
      <c r="L19" s="10">
        <f t="shared" si="2"/>
        <v>3799.9999999999995</v>
      </c>
    </row>
    <row r="20" spans="2:12" x14ac:dyDescent="0.25">
      <c r="B20" s="9">
        <v>14</v>
      </c>
      <c r="C20" s="17" t="s">
        <v>49</v>
      </c>
      <c r="D20" s="18" t="s">
        <v>48</v>
      </c>
      <c r="E20" s="19">
        <v>39462</v>
      </c>
      <c r="F20" s="10">
        <f t="shared" si="0"/>
        <v>3781.16</v>
      </c>
      <c r="G20" s="20">
        <v>1890.58</v>
      </c>
      <c r="H20" s="20">
        <v>80.42</v>
      </c>
      <c r="I20" s="20">
        <v>0</v>
      </c>
      <c r="J20" s="10">
        <f t="shared" si="1"/>
        <v>1971</v>
      </c>
      <c r="K20" s="20">
        <v>0</v>
      </c>
      <c r="L20" s="10">
        <f t="shared" si="2"/>
        <v>1971</v>
      </c>
    </row>
    <row r="21" spans="2:12" x14ac:dyDescent="0.25">
      <c r="B21" s="9">
        <v>15</v>
      </c>
      <c r="C21" s="17" t="s">
        <v>34</v>
      </c>
      <c r="D21" s="18" t="s">
        <v>33</v>
      </c>
      <c r="E21" s="19">
        <v>43374</v>
      </c>
      <c r="F21" s="10">
        <f t="shared" si="0"/>
        <v>4978.12</v>
      </c>
      <c r="G21" s="20">
        <v>2489.06</v>
      </c>
      <c r="H21" s="20">
        <v>10.94</v>
      </c>
      <c r="I21" s="20">
        <v>0</v>
      </c>
      <c r="J21" s="10">
        <f t="shared" si="1"/>
        <v>2500</v>
      </c>
      <c r="K21" s="20">
        <v>0</v>
      </c>
      <c r="L21" s="10">
        <f t="shared" si="2"/>
        <v>2500</v>
      </c>
    </row>
    <row r="22" spans="2:12" x14ac:dyDescent="0.25">
      <c r="B22" s="9">
        <v>16</v>
      </c>
      <c r="C22" s="17" t="s">
        <v>35</v>
      </c>
      <c r="D22" s="18" t="s">
        <v>36</v>
      </c>
      <c r="E22" s="19">
        <v>43191</v>
      </c>
      <c r="F22" s="10">
        <f t="shared" si="0"/>
        <v>6179.3</v>
      </c>
      <c r="G22" s="20">
        <v>3089.65</v>
      </c>
      <c r="H22" s="20">
        <v>0</v>
      </c>
      <c r="I22" s="20">
        <v>89.65</v>
      </c>
      <c r="J22" s="10">
        <f t="shared" si="1"/>
        <v>3000</v>
      </c>
      <c r="K22" s="20">
        <v>0</v>
      </c>
      <c r="L22" s="10">
        <f t="shared" si="2"/>
        <v>3000</v>
      </c>
    </row>
    <row r="23" spans="2:12" x14ac:dyDescent="0.25">
      <c r="B23" s="9">
        <v>17</v>
      </c>
      <c r="C23" s="17" t="s">
        <v>47</v>
      </c>
      <c r="D23" s="18" t="s">
        <v>48</v>
      </c>
      <c r="E23" s="19">
        <v>32084</v>
      </c>
      <c r="F23" s="10">
        <f t="shared" si="0"/>
        <v>3781.16</v>
      </c>
      <c r="G23" s="20">
        <v>1890.58</v>
      </c>
      <c r="H23" s="20">
        <v>80.42</v>
      </c>
      <c r="I23" s="20">
        <v>0</v>
      </c>
      <c r="J23" s="10">
        <f t="shared" si="1"/>
        <v>1971</v>
      </c>
      <c r="K23" s="20">
        <v>0</v>
      </c>
      <c r="L23" s="10">
        <f t="shared" si="2"/>
        <v>1971</v>
      </c>
    </row>
    <row r="24" spans="2:12" x14ac:dyDescent="0.25">
      <c r="B24" s="9">
        <v>18</v>
      </c>
      <c r="C24" s="17" t="s">
        <v>50</v>
      </c>
      <c r="D24" s="18" t="s">
        <v>48</v>
      </c>
      <c r="E24" s="19">
        <v>39829</v>
      </c>
      <c r="F24" s="10">
        <f t="shared" si="0"/>
        <v>3781.16</v>
      </c>
      <c r="G24" s="20">
        <v>1890.58</v>
      </c>
      <c r="H24" s="20">
        <v>80.42</v>
      </c>
      <c r="I24" s="20">
        <v>0</v>
      </c>
      <c r="J24" s="10">
        <f t="shared" si="1"/>
        <v>1971</v>
      </c>
      <c r="K24" s="20">
        <v>0</v>
      </c>
      <c r="L24" s="10">
        <f t="shared" si="2"/>
        <v>1971</v>
      </c>
    </row>
    <row r="25" spans="2:12" x14ac:dyDescent="0.25">
      <c r="B25" s="9">
        <v>19</v>
      </c>
      <c r="C25" s="17" t="s">
        <v>22</v>
      </c>
      <c r="D25" s="18" t="s">
        <v>23</v>
      </c>
      <c r="E25" s="19">
        <v>35931</v>
      </c>
      <c r="F25" s="10">
        <f t="shared" si="0"/>
        <v>8479.7999999999993</v>
      </c>
      <c r="G25" s="20">
        <v>4239.8999999999996</v>
      </c>
      <c r="H25" s="20">
        <v>0</v>
      </c>
      <c r="I25" s="20">
        <v>339.9</v>
      </c>
      <c r="J25" s="10">
        <f t="shared" si="1"/>
        <v>3899.9999999999995</v>
      </c>
      <c r="K25" s="20">
        <v>0</v>
      </c>
      <c r="L25" s="10">
        <f t="shared" si="2"/>
        <v>3899.9999999999995</v>
      </c>
    </row>
    <row r="26" spans="2:12" x14ac:dyDescent="0.25">
      <c r="B26" s="9">
        <v>20</v>
      </c>
      <c r="C26" s="17" t="s">
        <v>28</v>
      </c>
      <c r="D26" s="18" t="s">
        <v>29</v>
      </c>
      <c r="E26" s="19">
        <v>40179</v>
      </c>
      <c r="F26" s="10">
        <f t="shared" si="0"/>
        <v>8715.68</v>
      </c>
      <c r="G26" s="20">
        <v>4357.84</v>
      </c>
      <c r="H26" s="20">
        <v>0</v>
      </c>
      <c r="I26" s="20">
        <v>357.84</v>
      </c>
      <c r="J26" s="10">
        <f t="shared" si="1"/>
        <v>4000</v>
      </c>
      <c r="K26" s="20">
        <v>0</v>
      </c>
      <c r="L26" s="10">
        <f t="shared" si="2"/>
        <v>4000</v>
      </c>
    </row>
    <row r="27" spans="2:12" x14ac:dyDescent="0.25">
      <c r="B27" s="9">
        <v>21</v>
      </c>
      <c r="C27" s="17" t="s">
        <v>14</v>
      </c>
      <c r="D27" s="18" t="s">
        <v>15</v>
      </c>
      <c r="E27" s="19">
        <v>43374</v>
      </c>
      <c r="F27" s="10">
        <f t="shared" si="0"/>
        <v>0</v>
      </c>
      <c r="G27" s="20">
        <v>0</v>
      </c>
      <c r="H27" s="20">
        <v>0</v>
      </c>
      <c r="I27" s="20">
        <v>0</v>
      </c>
      <c r="J27" s="10">
        <f t="shared" si="1"/>
        <v>0</v>
      </c>
      <c r="K27" s="20">
        <v>0</v>
      </c>
      <c r="L27" s="10">
        <f t="shared" si="2"/>
        <v>0</v>
      </c>
    </row>
    <row r="28" spans="2:12" x14ac:dyDescent="0.25">
      <c r="B28" s="9">
        <v>22</v>
      </c>
      <c r="C28" s="17" t="s">
        <v>44</v>
      </c>
      <c r="D28" s="18" t="s">
        <v>1</v>
      </c>
      <c r="E28" s="19">
        <v>43374</v>
      </c>
      <c r="F28" s="10">
        <f t="shared" si="0"/>
        <v>6179.3</v>
      </c>
      <c r="G28" s="20">
        <v>3089.65</v>
      </c>
      <c r="H28" s="20">
        <v>0</v>
      </c>
      <c r="I28" s="20">
        <v>89.65</v>
      </c>
      <c r="J28" s="10">
        <f t="shared" si="1"/>
        <v>3000</v>
      </c>
      <c r="K28" s="20">
        <v>0</v>
      </c>
      <c r="L28" s="10">
        <f t="shared" si="2"/>
        <v>3000</v>
      </c>
    </row>
    <row r="29" spans="2:12" x14ac:dyDescent="0.25">
      <c r="B29" s="9">
        <v>23</v>
      </c>
      <c r="C29" s="17" t="s">
        <v>46</v>
      </c>
      <c r="D29" s="18" t="s">
        <v>0</v>
      </c>
      <c r="E29" s="19">
        <v>33240</v>
      </c>
      <c r="F29" s="10">
        <f t="shared" si="0"/>
        <v>4400.7</v>
      </c>
      <c r="G29" s="20">
        <v>2200.35</v>
      </c>
      <c r="H29" s="20">
        <v>46.65</v>
      </c>
      <c r="I29" s="20">
        <v>0</v>
      </c>
      <c r="J29" s="10">
        <f t="shared" si="1"/>
        <v>2247</v>
      </c>
      <c r="K29" s="20">
        <v>0</v>
      </c>
      <c r="L29" s="10">
        <f t="shared" si="2"/>
        <v>2247</v>
      </c>
    </row>
    <row r="30" spans="2:12" x14ac:dyDescent="0.25">
      <c r="B30" s="9">
        <v>24</v>
      </c>
      <c r="C30" s="17" t="s">
        <v>24</v>
      </c>
      <c r="D30" s="18" t="s">
        <v>25</v>
      </c>
      <c r="E30" s="19">
        <v>36069</v>
      </c>
      <c r="F30" s="10">
        <f t="shared" si="0"/>
        <v>8239.68</v>
      </c>
      <c r="G30" s="20">
        <v>4119.84</v>
      </c>
      <c r="H30" s="20">
        <v>0</v>
      </c>
      <c r="I30" s="20">
        <v>326.83999999999997</v>
      </c>
      <c r="J30" s="10">
        <f t="shared" si="1"/>
        <v>3793</v>
      </c>
      <c r="K30" s="20">
        <v>0</v>
      </c>
      <c r="L30" s="10">
        <f t="shared" si="2"/>
        <v>3793</v>
      </c>
    </row>
    <row r="31" spans="2:12" x14ac:dyDescent="0.25">
      <c r="B31" s="9">
        <v>25</v>
      </c>
      <c r="C31" s="17" t="s">
        <v>51</v>
      </c>
      <c r="D31" s="18" t="s">
        <v>52</v>
      </c>
      <c r="E31" s="19">
        <v>42278</v>
      </c>
      <c r="F31" s="10">
        <f t="shared" si="0"/>
        <v>5040.96</v>
      </c>
      <c r="G31" s="20">
        <v>2520.48</v>
      </c>
      <c r="H31" s="20">
        <v>7.52</v>
      </c>
      <c r="I31" s="20">
        <v>0</v>
      </c>
      <c r="J31" s="10">
        <f t="shared" si="1"/>
        <v>2528</v>
      </c>
      <c r="K31" s="20">
        <v>0</v>
      </c>
      <c r="L31" s="10">
        <f t="shared" si="2"/>
        <v>2528</v>
      </c>
    </row>
    <row r="32" spans="2:12" x14ac:dyDescent="0.25">
      <c r="B32" s="9">
        <v>26</v>
      </c>
      <c r="C32" s="17" t="s">
        <v>17</v>
      </c>
      <c r="D32" s="18" t="s">
        <v>56</v>
      </c>
      <c r="E32" s="19">
        <v>43374</v>
      </c>
      <c r="F32" s="10">
        <f t="shared" si="0"/>
        <v>10150.08</v>
      </c>
      <c r="G32" s="20">
        <v>5075.04</v>
      </c>
      <c r="H32" s="20">
        <v>0</v>
      </c>
      <c r="I32" s="20">
        <v>475.04</v>
      </c>
      <c r="J32" s="10">
        <f t="shared" si="1"/>
        <v>4600</v>
      </c>
      <c r="K32" s="20">
        <v>0</v>
      </c>
      <c r="L32" s="10">
        <f t="shared" si="2"/>
        <v>4600</v>
      </c>
    </row>
    <row r="33" spans="2:12" ht="15.75" x14ac:dyDescent="0.25">
      <c r="B33" s="11"/>
      <c r="C33" s="12"/>
      <c r="D33" s="24" t="s">
        <v>45</v>
      </c>
      <c r="E33" s="25"/>
      <c r="F33" s="13">
        <f>SUM(F7:F32)</f>
        <v>164462.96</v>
      </c>
      <c r="G33" s="13">
        <f t="shared" ref="G33:L33" si="3">SUM(G7:G32)</f>
        <v>82231.48</v>
      </c>
      <c r="H33" s="13">
        <f t="shared" si="3"/>
        <v>531.53</v>
      </c>
      <c r="I33" s="13">
        <f t="shared" si="3"/>
        <v>4440.0100000000011</v>
      </c>
      <c r="J33" s="13">
        <f t="shared" si="3"/>
        <v>78323</v>
      </c>
      <c r="K33" s="13">
        <f t="shared" si="3"/>
        <v>0</v>
      </c>
      <c r="L33" s="13">
        <f t="shared" si="3"/>
        <v>78323</v>
      </c>
    </row>
    <row r="34" spans="2:12" x14ac:dyDescent="0.25">
      <c r="B34" s="6"/>
      <c r="C34" s="5"/>
      <c r="D34" s="2"/>
      <c r="E34" s="2"/>
      <c r="F34" s="4"/>
      <c r="G34" s="3"/>
      <c r="H34" s="3"/>
      <c r="I34" s="3"/>
      <c r="J34" s="3"/>
      <c r="K34" s="3"/>
      <c r="L34" s="3"/>
    </row>
    <row r="35" spans="2:12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x14ac:dyDescent="0.25"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x14ac:dyDescent="0.25">
      <c r="B37" s="6"/>
      <c r="C37" s="8"/>
      <c r="D37" s="2"/>
      <c r="E37" s="2"/>
      <c r="F37" s="2"/>
      <c r="G37" s="2"/>
      <c r="H37" s="2"/>
      <c r="I37" s="2"/>
      <c r="J37" s="2"/>
      <c r="K37" s="2"/>
      <c r="L37" s="2"/>
    </row>
    <row r="38" spans="2:12" x14ac:dyDescent="0.25">
      <c r="B38" s="6"/>
      <c r="C38" s="8"/>
      <c r="D38" s="2"/>
      <c r="E38" s="7"/>
      <c r="F38" s="7"/>
      <c r="G38" s="2"/>
      <c r="H38" s="2"/>
      <c r="I38" s="2"/>
      <c r="J38" s="2"/>
      <c r="K38" s="2"/>
      <c r="L38" s="2"/>
    </row>
  </sheetData>
  <sheetProtection sheet="1" objects="1" scenarios="1"/>
  <sortState ref="C7:L32">
    <sortCondition ref="C7:C32"/>
  </sortState>
  <mergeCells count="5">
    <mergeCell ref="D1:L1"/>
    <mergeCell ref="D2:L2"/>
    <mergeCell ref="D3:L3"/>
    <mergeCell ref="B5:C5"/>
    <mergeCell ref="D33:E33"/>
  </mergeCells>
  <printOptions horizontalCentered="1"/>
  <pageMargins left="0.19685039370078741" right="0.19685039370078741" top="0.62992125984251968" bottom="0.59055118110236227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"/>
  <sheetViews>
    <sheetView showGridLines="0" workbookViewId="0">
      <selection activeCell="D3" sqref="D3:L3"/>
    </sheetView>
  </sheetViews>
  <sheetFormatPr baseColWidth="10" defaultRowHeight="15" x14ac:dyDescent="0.25"/>
  <cols>
    <col min="1" max="1" width="3.7109375" style="1" customWidth="1"/>
    <col min="2" max="2" width="5.7109375" style="1" customWidth="1"/>
    <col min="3" max="3" width="31.7109375" style="1" bestFit="1" customWidth="1"/>
    <col min="4" max="4" width="30.5703125" style="1" bestFit="1" customWidth="1"/>
    <col min="5" max="5" width="11.85546875" style="1" bestFit="1" customWidth="1"/>
    <col min="6" max="6" width="11.28515625" style="1" bestFit="1" customWidth="1"/>
    <col min="7" max="7" width="10.85546875" style="1" bestFit="1" customWidth="1"/>
    <col min="8" max="8" width="11.140625" style="1" bestFit="1" customWidth="1"/>
    <col min="9" max="9" width="10.42578125" style="1" bestFit="1" customWidth="1"/>
    <col min="10" max="10" width="11.28515625" style="1" bestFit="1" customWidth="1"/>
    <col min="11" max="11" width="12.5703125" style="1" bestFit="1" customWidth="1"/>
    <col min="12" max="12" width="12.140625" style="1" customWidth="1"/>
    <col min="13" max="13" width="3.7109375" style="1" customWidth="1"/>
    <col min="14" max="16384" width="11.42578125" style="1"/>
  </cols>
  <sheetData>
    <row r="1" spans="2:12" ht="21" x14ac:dyDescent="0.25">
      <c r="D1" s="21" t="s">
        <v>3</v>
      </c>
      <c r="E1" s="21"/>
      <c r="F1" s="21"/>
      <c r="G1" s="21"/>
      <c r="H1" s="21"/>
      <c r="I1" s="21"/>
      <c r="J1" s="21"/>
      <c r="K1" s="21"/>
      <c r="L1" s="21"/>
    </row>
    <row r="2" spans="2:12" ht="21" x14ac:dyDescent="0.25">
      <c r="D2" s="21" t="s">
        <v>4</v>
      </c>
      <c r="E2" s="21"/>
      <c r="F2" s="21"/>
      <c r="G2" s="21"/>
      <c r="H2" s="21"/>
      <c r="I2" s="21"/>
      <c r="J2" s="21"/>
      <c r="K2" s="21"/>
      <c r="L2" s="21"/>
    </row>
    <row r="3" spans="2:12" ht="23.25" customHeight="1" x14ac:dyDescent="0.25">
      <c r="D3" s="23" t="s">
        <v>61</v>
      </c>
      <c r="E3" s="23"/>
      <c r="F3" s="23"/>
      <c r="G3" s="23"/>
      <c r="H3" s="23"/>
      <c r="I3" s="23"/>
      <c r="J3" s="23"/>
      <c r="K3" s="23"/>
      <c r="L3" s="23"/>
    </row>
    <row r="4" spans="2:12" ht="15" customHeight="1" x14ac:dyDescent="0.25"/>
    <row r="5" spans="2:12" ht="30" customHeight="1" x14ac:dyDescent="0.25">
      <c r="B5" s="22" t="s">
        <v>5</v>
      </c>
      <c r="C5" s="22"/>
      <c r="D5" s="16" t="s">
        <v>6</v>
      </c>
      <c r="E5" s="16" t="s">
        <v>7</v>
      </c>
      <c r="F5" s="14" t="s">
        <v>8</v>
      </c>
      <c r="G5" s="14" t="s">
        <v>9</v>
      </c>
      <c r="H5" s="14" t="s">
        <v>18</v>
      </c>
      <c r="I5" s="14" t="s">
        <v>10</v>
      </c>
      <c r="J5" s="14" t="s">
        <v>11</v>
      </c>
      <c r="K5" s="16" t="s">
        <v>12</v>
      </c>
      <c r="L5" s="14" t="s">
        <v>13</v>
      </c>
    </row>
    <row r="7" spans="2:12" x14ac:dyDescent="0.25">
      <c r="B7" s="9">
        <v>1</v>
      </c>
      <c r="C7" s="17" t="s">
        <v>32</v>
      </c>
      <c r="D7" s="18" t="s">
        <v>33</v>
      </c>
      <c r="E7" s="19">
        <v>41197</v>
      </c>
      <c r="F7" s="10">
        <f t="shared" ref="F7:F32" si="0">(G7*2)</f>
        <v>7350.98</v>
      </c>
      <c r="G7" s="20">
        <v>3675.49</v>
      </c>
      <c r="H7" s="20">
        <v>0</v>
      </c>
      <c r="I7" s="20">
        <v>278.49</v>
      </c>
      <c r="J7" s="10">
        <f t="shared" ref="J7:J32" si="1">(G7+H7-I7)</f>
        <v>3397</v>
      </c>
      <c r="K7" s="20">
        <v>0</v>
      </c>
      <c r="L7" s="10">
        <f t="shared" ref="L7:L32" si="2">(J7-K7)</f>
        <v>3397</v>
      </c>
    </row>
    <row r="8" spans="2:12" x14ac:dyDescent="0.25">
      <c r="B8" s="9">
        <v>2</v>
      </c>
      <c r="C8" s="17" t="s">
        <v>40</v>
      </c>
      <c r="D8" s="18" t="s">
        <v>36</v>
      </c>
      <c r="E8" s="19">
        <v>37834</v>
      </c>
      <c r="F8" s="10">
        <f t="shared" si="0"/>
        <v>5047.68</v>
      </c>
      <c r="G8" s="20">
        <v>2523.84</v>
      </c>
      <c r="H8" s="20">
        <v>7.16</v>
      </c>
      <c r="I8" s="20">
        <v>0</v>
      </c>
      <c r="J8" s="10">
        <f t="shared" si="1"/>
        <v>2531</v>
      </c>
      <c r="K8" s="20">
        <v>0</v>
      </c>
      <c r="L8" s="10">
        <f t="shared" si="2"/>
        <v>2531</v>
      </c>
    </row>
    <row r="9" spans="2:12" x14ac:dyDescent="0.25">
      <c r="B9" s="9">
        <v>3</v>
      </c>
      <c r="C9" s="17" t="s">
        <v>16</v>
      </c>
      <c r="D9" s="18" t="s">
        <v>27</v>
      </c>
      <c r="E9" s="19">
        <v>43374</v>
      </c>
      <c r="F9" s="10">
        <f t="shared" si="0"/>
        <v>15749.82</v>
      </c>
      <c r="G9" s="20">
        <v>7874.91</v>
      </c>
      <c r="H9" s="20">
        <v>0</v>
      </c>
      <c r="I9" s="20">
        <v>1043.9100000000001</v>
      </c>
      <c r="J9" s="10">
        <f t="shared" si="1"/>
        <v>6831</v>
      </c>
      <c r="K9" s="20">
        <v>0</v>
      </c>
      <c r="L9" s="10">
        <f t="shared" si="2"/>
        <v>6831</v>
      </c>
    </row>
    <row r="10" spans="2:12" x14ac:dyDescent="0.25">
      <c r="B10" s="9">
        <v>4</v>
      </c>
      <c r="C10" s="17" t="s">
        <v>38</v>
      </c>
      <c r="D10" s="18" t="s">
        <v>36</v>
      </c>
      <c r="E10" s="19">
        <v>37865</v>
      </c>
      <c r="F10" s="10">
        <f t="shared" si="0"/>
        <v>5242.92</v>
      </c>
      <c r="G10" s="20">
        <v>2621.46</v>
      </c>
      <c r="H10" s="20">
        <v>0</v>
      </c>
      <c r="I10" s="20">
        <v>3.46</v>
      </c>
      <c r="J10" s="10">
        <f t="shared" si="1"/>
        <v>2618</v>
      </c>
      <c r="K10" s="20">
        <v>0</v>
      </c>
      <c r="L10" s="10">
        <f t="shared" si="2"/>
        <v>2618</v>
      </c>
    </row>
    <row r="11" spans="2:12" x14ac:dyDescent="0.25">
      <c r="B11" s="9">
        <v>5</v>
      </c>
      <c r="C11" s="17" t="s">
        <v>26</v>
      </c>
      <c r="D11" s="18" t="s">
        <v>57</v>
      </c>
      <c r="E11" s="19">
        <v>39522</v>
      </c>
      <c r="F11" s="10">
        <f t="shared" si="0"/>
        <v>10150.08</v>
      </c>
      <c r="G11" s="20">
        <v>5075.04</v>
      </c>
      <c r="H11" s="20">
        <v>0</v>
      </c>
      <c r="I11" s="20">
        <v>475.04</v>
      </c>
      <c r="J11" s="10">
        <f t="shared" si="1"/>
        <v>4600</v>
      </c>
      <c r="K11" s="20">
        <v>0</v>
      </c>
      <c r="L11" s="10">
        <f t="shared" si="2"/>
        <v>4600</v>
      </c>
    </row>
    <row r="12" spans="2:12" x14ac:dyDescent="0.25">
      <c r="B12" s="9">
        <v>6</v>
      </c>
      <c r="C12" s="17" t="s">
        <v>39</v>
      </c>
      <c r="D12" s="18" t="s">
        <v>2</v>
      </c>
      <c r="E12" s="19">
        <v>41944</v>
      </c>
      <c r="F12" s="10">
        <f t="shared" si="0"/>
        <v>5047.68</v>
      </c>
      <c r="G12" s="20">
        <v>2523.84</v>
      </c>
      <c r="H12" s="20">
        <v>7.16</v>
      </c>
      <c r="I12" s="20">
        <v>0</v>
      </c>
      <c r="J12" s="10">
        <f t="shared" si="1"/>
        <v>2531</v>
      </c>
      <c r="K12" s="20">
        <v>0</v>
      </c>
      <c r="L12" s="10">
        <f t="shared" si="2"/>
        <v>2531</v>
      </c>
    </row>
    <row r="13" spans="2:12" x14ac:dyDescent="0.25">
      <c r="B13" s="9">
        <v>7</v>
      </c>
      <c r="C13" s="17" t="s">
        <v>37</v>
      </c>
      <c r="D13" s="18" t="s">
        <v>36</v>
      </c>
      <c r="E13" s="19">
        <v>38930</v>
      </c>
      <c r="F13" s="10">
        <f t="shared" si="0"/>
        <v>5047.68</v>
      </c>
      <c r="G13" s="20">
        <v>2523.84</v>
      </c>
      <c r="H13" s="20">
        <v>7.16</v>
      </c>
      <c r="I13" s="20">
        <v>0</v>
      </c>
      <c r="J13" s="10">
        <f t="shared" si="1"/>
        <v>2531</v>
      </c>
      <c r="K13" s="20">
        <v>0</v>
      </c>
      <c r="L13" s="10">
        <f t="shared" si="2"/>
        <v>2531</v>
      </c>
    </row>
    <row r="14" spans="2:12" x14ac:dyDescent="0.25">
      <c r="B14" s="9">
        <v>8</v>
      </c>
      <c r="C14" s="17" t="s">
        <v>55</v>
      </c>
      <c r="D14" s="18" t="s">
        <v>41</v>
      </c>
      <c r="E14" s="19">
        <v>43374</v>
      </c>
      <c r="F14" s="10">
        <f t="shared" si="0"/>
        <v>6179.3</v>
      </c>
      <c r="G14" s="20">
        <v>3089.65</v>
      </c>
      <c r="H14" s="20">
        <v>0</v>
      </c>
      <c r="I14" s="20">
        <v>89.65</v>
      </c>
      <c r="J14" s="10">
        <f t="shared" si="1"/>
        <v>3000</v>
      </c>
      <c r="K14" s="20">
        <v>0</v>
      </c>
      <c r="L14" s="10">
        <f t="shared" si="2"/>
        <v>3000</v>
      </c>
    </row>
    <row r="15" spans="2:12" x14ac:dyDescent="0.25">
      <c r="B15" s="9">
        <v>9</v>
      </c>
      <c r="C15" s="17" t="s">
        <v>30</v>
      </c>
      <c r="D15" s="18" t="s">
        <v>31</v>
      </c>
      <c r="E15" s="19">
        <v>42278</v>
      </c>
      <c r="F15" s="10">
        <f t="shared" si="0"/>
        <v>9906.4</v>
      </c>
      <c r="G15" s="20">
        <v>4953.2</v>
      </c>
      <c r="H15" s="20">
        <v>0</v>
      </c>
      <c r="I15" s="20">
        <v>453.2</v>
      </c>
      <c r="J15" s="10">
        <f t="shared" si="1"/>
        <v>4500</v>
      </c>
      <c r="K15" s="20">
        <v>0</v>
      </c>
      <c r="L15" s="10">
        <f t="shared" si="2"/>
        <v>4500</v>
      </c>
    </row>
    <row r="16" spans="2:12" x14ac:dyDescent="0.25">
      <c r="B16" s="9">
        <v>10</v>
      </c>
      <c r="C16" s="17" t="s">
        <v>42</v>
      </c>
      <c r="D16" s="18" t="s">
        <v>43</v>
      </c>
      <c r="E16" s="19">
        <v>43374</v>
      </c>
      <c r="F16" s="10">
        <f t="shared" si="0"/>
        <v>6179.3</v>
      </c>
      <c r="G16" s="20">
        <v>3089.65</v>
      </c>
      <c r="H16" s="20">
        <v>0</v>
      </c>
      <c r="I16" s="20">
        <v>89.65</v>
      </c>
      <c r="J16" s="10">
        <f t="shared" si="1"/>
        <v>3000</v>
      </c>
      <c r="K16" s="20">
        <v>0</v>
      </c>
      <c r="L16" s="10">
        <f t="shared" si="2"/>
        <v>3000</v>
      </c>
    </row>
    <row r="17" spans="2:12" x14ac:dyDescent="0.25">
      <c r="B17" s="9">
        <v>11</v>
      </c>
      <c r="C17" s="17" t="s">
        <v>19</v>
      </c>
      <c r="D17" s="18" t="s">
        <v>20</v>
      </c>
      <c r="E17" s="19">
        <v>43374</v>
      </c>
      <c r="F17" s="10">
        <f t="shared" si="0"/>
        <v>3999.1</v>
      </c>
      <c r="G17" s="20">
        <v>1999.55</v>
      </c>
      <c r="H17" s="20">
        <v>73.45</v>
      </c>
      <c r="I17" s="20">
        <v>0</v>
      </c>
      <c r="J17" s="10">
        <f t="shared" si="1"/>
        <v>2073</v>
      </c>
      <c r="K17" s="20">
        <v>0</v>
      </c>
      <c r="L17" s="10">
        <f t="shared" si="2"/>
        <v>2073</v>
      </c>
    </row>
    <row r="18" spans="2:12" x14ac:dyDescent="0.25">
      <c r="B18" s="9">
        <v>12</v>
      </c>
      <c r="C18" s="17" t="s">
        <v>53</v>
      </c>
      <c r="D18" s="18" t="s">
        <v>54</v>
      </c>
      <c r="E18" s="19">
        <v>35071</v>
      </c>
      <c r="F18" s="10">
        <f t="shared" si="0"/>
        <v>2599.54</v>
      </c>
      <c r="G18" s="20">
        <v>1299.77</v>
      </c>
      <c r="H18" s="20">
        <v>130.22999999999999</v>
      </c>
      <c r="I18" s="20">
        <v>0</v>
      </c>
      <c r="J18" s="10">
        <f t="shared" si="1"/>
        <v>1430</v>
      </c>
      <c r="K18" s="20">
        <v>0</v>
      </c>
      <c r="L18" s="10">
        <f t="shared" si="2"/>
        <v>1430</v>
      </c>
    </row>
    <row r="19" spans="2:12" x14ac:dyDescent="0.25">
      <c r="B19" s="9">
        <v>13</v>
      </c>
      <c r="C19" s="17" t="s">
        <v>21</v>
      </c>
      <c r="D19" s="18" t="s">
        <v>20</v>
      </c>
      <c r="E19" s="19">
        <v>43262</v>
      </c>
      <c r="F19" s="10">
        <f t="shared" si="0"/>
        <v>8255.3799999999992</v>
      </c>
      <c r="G19" s="20">
        <v>4127.6899999999996</v>
      </c>
      <c r="H19" s="20">
        <v>0</v>
      </c>
      <c r="I19" s="20">
        <v>327.69</v>
      </c>
      <c r="J19" s="10">
        <f t="shared" si="1"/>
        <v>3799.9999999999995</v>
      </c>
      <c r="K19" s="20">
        <v>0</v>
      </c>
      <c r="L19" s="10">
        <f t="shared" si="2"/>
        <v>3799.9999999999995</v>
      </c>
    </row>
    <row r="20" spans="2:12" x14ac:dyDescent="0.25">
      <c r="B20" s="9">
        <v>14</v>
      </c>
      <c r="C20" s="17" t="s">
        <v>49</v>
      </c>
      <c r="D20" s="18" t="s">
        <v>48</v>
      </c>
      <c r="E20" s="19">
        <v>39462</v>
      </c>
      <c r="F20" s="10">
        <f t="shared" si="0"/>
        <v>3781.16</v>
      </c>
      <c r="G20" s="20">
        <v>1890.58</v>
      </c>
      <c r="H20" s="20">
        <v>80.42</v>
      </c>
      <c r="I20" s="20">
        <v>0</v>
      </c>
      <c r="J20" s="10">
        <f t="shared" si="1"/>
        <v>1971</v>
      </c>
      <c r="K20" s="20">
        <v>0</v>
      </c>
      <c r="L20" s="10">
        <f t="shared" si="2"/>
        <v>1971</v>
      </c>
    </row>
    <row r="21" spans="2:12" x14ac:dyDescent="0.25">
      <c r="B21" s="9">
        <v>15</v>
      </c>
      <c r="C21" s="17" t="s">
        <v>34</v>
      </c>
      <c r="D21" s="18" t="s">
        <v>33</v>
      </c>
      <c r="E21" s="19">
        <v>43374</v>
      </c>
      <c r="F21" s="10">
        <f t="shared" si="0"/>
        <v>4978.12</v>
      </c>
      <c r="G21" s="20">
        <v>2489.06</v>
      </c>
      <c r="H21" s="20">
        <v>10.94</v>
      </c>
      <c r="I21" s="20">
        <v>0</v>
      </c>
      <c r="J21" s="10">
        <f t="shared" si="1"/>
        <v>2500</v>
      </c>
      <c r="K21" s="20">
        <v>0</v>
      </c>
      <c r="L21" s="10">
        <f t="shared" si="2"/>
        <v>2500</v>
      </c>
    </row>
    <row r="22" spans="2:12" x14ac:dyDescent="0.25">
      <c r="B22" s="9">
        <v>16</v>
      </c>
      <c r="C22" s="17" t="s">
        <v>35</v>
      </c>
      <c r="D22" s="18" t="s">
        <v>36</v>
      </c>
      <c r="E22" s="19">
        <v>43191</v>
      </c>
      <c r="F22" s="10">
        <f t="shared" si="0"/>
        <v>9906.4</v>
      </c>
      <c r="G22" s="20">
        <v>4953.2</v>
      </c>
      <c r="H22" s="20">
        <v>0</v>
      </c>
      <c r="I22" s="20">
        <v>453.2</v>
      </c>
      <c r="J22" s="10">
        <f t="shared" si="1"/>
        <v>4500</v>
      </c>
      <c r="K22" s="20">
        <v>0</v>
      </c>
      <c r="L22" s="10">
        <f t="shared" si="2"/>
        <v>4500</v>
      </c>
    </row>
    <row r="23" spans="2:12" x14ac:dyDescent="0.25">
      <c r="B23" s="9">
        <v>17</v>
      </c>
      <c r="C23" s="17" t="s">
        <v>47</v>
      </c>
      <c r="D23" s="18" t="s">
        <v>48</v>
      </c>
      <c r="E23" s="19">
        <v>32084</v>
      </c>
      <c r="F23" s="10">
        <f t="shared" si="0"/>
        <v>3781.16</v>
      </c>
      <c r="G23" s="20">
        <v>1890.58</v>
      </c>
      <c r="H23" s="20">
        <v>80.42</v>
      </c>
      <c r="I23" s="20">
        <v>0</v>
      </c>
      <c r="J23" s="10">
        <f t="shared" si="1"/>
        <v>1971</v>
      </c>
      <c r="K23" s="20">
        <v>0</v>
      </c>
      <c r="L23" s="10">
        <f t="shared" si="2"/>
        <v>1971</v>
      </c>
    </row>
    <row r="24" spans="2:12" x14ac:dyDescent="0.25">
      <c r="B24" s="9">
        <v>18</v>
      </c>
      <c r="C24" s="17" t="s">
        <v>50</v>
      </c>
      <c r="D24" s="18" t="s">
        <v>48</v>
      </c>
      <c r="E24" s="19">
        <v>39829</v>
      </c>
      <c r="F24" s="10">
        <f t="shared" si="0"/>
        <v>3781.16</v>
      </c>
      <c r="G24" s="20">
        <v>1890.58</v>
      </c>
      <c r="H24" s="20">
        <v>80.42</v>
      </c>
      <c r="I24" s="20">
        <v>0</v>
      </c>
      <c r="J24" s="10">
        <f t="shared" si="1"/>
        <v>1971</v>
      </c>
      <c r="K24" s="20">
        <v>0</v>
      </c>
      <c r="L24" s="10">
        <f t="shared" si="2"/>
        <v>1971</v>
      </c>
    </row>
    <row r="25" spans="2:12" x14ac:dyDescent="0.25">
      <c r="B25" s="9">
        <v>19</v>
      </c>
      <c r="C25" s="17" t="s">
        <v>22</v>
      </c>
      <c r="D25" s="18" t="s">
        <v>23</v>
      </c>
      <c r="E25" s="19">
        <v>35931</v>
      </c>
      <c r="F25" s="10">
        <f t="shared" si="0"/>
        <v>8479.7999999999993</v>
      </c>
      <c r="G25" s="20">
        <v>4239.8999999999996</v>
      </c>
      <c r="H25" s="20">
        <v>0</v>
      </c>
      <c r="I25" s="20">
        <v>339.9</v>
      </c>
      <c r="J25" s="10">
        <f t="shared" si="1"/>
        <v>3899.9999999999995</v>
      </c>
      <c r="K25" s="20">
        <v>0</v>
      </c>
      <c r="L25" s="10">
        <f t="shared" si="2"/>
        <v>3899.9999999999995</v>
      </c>
    </row>
    <row r="26" spans="2:12" x14ac:dyDescent="0.25">
      <c r="B26" s="9">
        <v>20</v>
      </c>
      <c r="C26" s="17" t="s">
        <v>28</v>
      </c>
      <c r="D26" s="18" t="s">
        <v>29</v>
      </c>
      <c r="E26" s="19">
        <v>40179</v>
      </c>
      <c r="F26" s="10">
        <f t="shared" si="0"/>
        <v>8715.68</v>
      </c>
      <c r="G26" s="20">
        <v>4357.84</v>
      </c>
      <c r="H26" s="20">
        <v>0</v>
      </c>
      <c r="I26" s="20">
        <v>357.84</v>
      </c>
      <c r="J26" s="10">
        <f t="shared" si="1"/>
        <v>4000</v>
      </c>
      <c r="K26" s="20">
        <v>0</v>
      </c>
      <c r="L26" s="10">
        <f t="shared" si="2"/>
        <v>4000</v>
      </c>
    </row>
    <row r="27" spans="2:12" x14ac:dyDescent="0.25">
      <c r="B27" s="9">
        <v>21</v>
      </c>
      <c r="C27" s="17" t="s">
        <v>14</v>
      </c>
      <c r="D27" s="18" t="s">
        <v>15</v>
      </c>
      <c r="E27" s="19">
        <v>43374</v>
      </c>
      <c r="F27" s="10">
        <f t="shared" si="0"/>
        <v>0</v>
      </c>
      <c r="G27" s="20">
        <v>0</v>
      </c>
      <c r="H27" s="20">
        <v>0</v>
      </c>
      <c r="I27" s="20">
        <v>0</v>
      </c>
      <c r="J27" s="10">
        <f t="shared" si="1"/>
        <v>0</v>
      </c>
      <c r="K27" s="20">
        <v>0</v>
      </c>
      <c r="L27" s="10">
        <f t="shared" si="2"/>
        <v>0</v>
      </c>
    </row>
    <row r="28" spans="2:12" x14ac:dyDescent="0.25">
      <c r="B28" s="9">
        <v>22</v>
      </c>
      <c r="C28" s="17" t="s">
        <v>44</v>
      </c>
      <c r="D28" s="18" t="s">
        <v>1</v>
      </c>
      <c r="E28" s="19">
        <v>43374</v>
      </c>
      <c r="F28" s="10">
        <f t="shared" si="0"/>
        <v>6179.3</v>
      </c>
      <c r="G28" s="20">
        <v>3089.65</v>
      </c>
      <c r="H28" s="20">
        <v>0</v>
      </c>
      <c r="I28" s="20">
        <v>89.65</v>
      </c>
      <c r="J28" s="10">
        <f t="shared" si="1"/>
        <v>3000</v>
      </c>
      <c r="K28" s="20">
        <v>0</v>
      </c>
      <c r="L28" s="10">
        <f t="shared" si="2"/>
        <v>3000</v>
      </c>
    </row>
    <row r="29" spans="2:12" x14ac:dyDescent="0.25">
      <c r="B29" s="9">
        <v>23</v>
      </c>
      <c r="C29" s="17" t="s">
        <v>46</v>
      </c>
      <c r="D29" s="18" t="s">
        <v>0</v>
      </c>
      <c r="E29" s="19">
        <v>33240</v>
      </c>
      <c r="F29" s="10">
        <f t="shared" si="0"/>
        <v>4400.7</v>
      </c>
      <c r="G29" s="20">
        <v>2200.35</v>
      </c>
      <c r="H29" s="20">
        <v>46.65</v>
      </c>
      <c r="I29" s="20">
        <v>0</v>
      </c>
      <c r="J29" s="10">
        <f t="shared" si="1"/>
        <v>2247</v>
      </c>
      <c r="K29" s="20">
        <v>0</v>
      </c>
      <c r="L29" s="10">
        <f t="shared" si="2"/>
        <v>2247</v>
      </c>
    </row>
    <row r="30" spans="2:12" x14ac:dyDescent="0.25">
      <c r="B30" s="9">
        <v>24</v>
      </c>
      <c r="C30" s="17" t="s">
        <v>24</v>
      </c>
      <c r="D30" s="18" t="s">
        <v>25</v>
      </c>
      <c r="E30" s="19">
        <v>36069</v>
      </c>
      <c r="F30" s="10">
        <f t="shared" si="0"/>
        <v>8239.68</v>
      </c>
      <c r="G30" s="20">
        <v>4119.84</v>
      </c>
      <c r="H30" s="20">
        <v>0</v>
      </c>
      <c r="I30" s="20">
        <v>326.83999999999997</v>
      </c>
      <c r="J30" s="10">
        <f t="shared" si="1"/>
        <v>3793</v>
      </c>
      <c r="K30" s="20">
        <v>0</v>
      </c>
      <c r="L30" s="10">
        <f t="shared" si="2"/>
        <v>3793</v>
      </c>
    </row>
    <row r="31" spans="2:12" x14ac:dyDescent="0.25">
      <c r="B31" s="9">
        <v>25</v>
      </c>
      <c r="C31" s="17" t="s">
        <v>51</v>
      </c>
      <c r="D31" s="18" t="s">
        <v>52</v>
      </c>
      <c r="E31" s="19">
        <v>42278</v>
      </c>
      <c r="F31" s="10">
        <f t="shared" si="0"/>
        <v>5040.96</v>
      </c>
      <c r="G31" s="20">
        <v>2520.48</v>
      </c>
      <c r="H31" s="20">
        <v>7.52</v>
      </c>
      <c r="I31" s="20">
        <v>0</v>
      </c>
      <c r="J31" s="10">
        <f t="shared" si="1"/>
        <v>2528</v>
      </c>
      <c r="K31" s="20">
        <v>0</v>
      </c>
      <c r="L31" s="10">
        <f t="shared" si="2"/>
        <v>2528</v>
      </c>
    </row>
    <row r="32" spans="2:12" x14ac:dyDescent="0.25">
      <c r="B32" s="9">
        <v>26</v>
      </c>
      <c r="C32" s="17" t="s">
        <v>17</v>
      </c>
      <c r="D32" s="18" t="s">
        <v>56</v>
      </c>
      <c r="E32" s="19">
        <v>43374</v>
      </c>
      <c r="F32" s="10">
        <f t="shared" si="0"/>
        <v>10150.08</v>
      </c>
      <c r="G32" s="20">
        <v>5075.04</v>
      </c>
      <c r="H32" s="20">
        <v>0</v>
      </c>
      <c r="I32" s="20">
        <v>475.04</v>
      </c>
      <c r="J32" s="10">
        <f t="shared" si="1"/>
        <v>4600</v>
      </c>
      <c r="K32" s="20">
        <v>0</v>
      </c>
      <c r="L32" s="10">
        <f t="shared" si="2"/>
        <v>4600</v>
      </c>
    </row>
    <row r="33" spans="2:12" ht="15.75" x14ac:dyDescent="0.25">
      <c r="B33" s="11"/>
      <c r="C33" s="12"/>
      <c r="D33" s="24" t="s">
        <v>45</v>
      </c>
      <c r="E33" s="25"/>
      <c r="F33" s="13">
        <f>SUM(F7:F32)</f>
        <v>168190.06</v>
      </c>
      <c r="G33" s="13">
        <f t="shared" ref="G33:L33" si="3">SUM(G7:G32)</f>
        <v>84095.03</v>
      </c>
      <c r="H33" s="13">
        <f t="shared" si="3"/>
        <v>531.53</v>
      </c>
      <c r="I33" s="13">
        <f t="shared" si="3"/>
        <v>4803.5600000000004</v>
      </c>
      <c r="J33" s="13">
        <f t="shared" si="3"/>
        <v>79823</v>
      </c>
      <c r="K33" s="13">
        <f t="shared" si="3"/>
        <v>0</v>
      </c>
      <c r="L33" s="13">
        <f t="shared" si="3"/>
        <v>79823</v>
      </c>
    </row>
    <row r="34" spans="2:12" x14ac:dyDescent="0.25">
      <c r="B34" s="6"/>
      <c r="C34" s="5"/>
      <c r="D34" s="2"/>
      <c r="E34" s="2"/>
      <c r="F34" s="4"/>
      <c r="G34" s="3"/>
      <c r="H34" s="3"/>
      <c r="I34" s="3"/>
      <c r="J34" s="3"/>
      <c r="K34" s="3"/>
      <c r="L34" s="3"/>
    </row>
    <row r="35" spans="2:12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x14ac:dyDescent="0.25"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x14ac:dyDescent="0.25">
      <c r="B37" s="6"/>
      <c r="C37" s="8"/>
      <c r="D37" s="2"/>
      <c r="E37" s="2"/>
      <c r="F37" s="2"/>
      <c r="G37" s="2"/>
      <c r="H37" s="2"/>
      <c r="I37" s="2"/>
      <c r="J37" s="2"/>
      <c r="K37" s="2"/>
      <c r="L37" s="2"/>
    </row>
    <row r="38" spans="2:12" x14ac:dyDescent="0.25">
      <c r="B38" s="6"/>
      <c r="C38" s="8"/>
      <c r="D38" s="2"/>
      <c r="E38" s="7"/>
      <c r="F38" s="7"/>
      <c r="G38" s="2"/>
      <c r="H38" s="2"/>
      <c r="I38" s="2"/>
      <c r="J38" s="2"/>
      <c r="K38" s="2"/>
      <c r="L38" s="2"/>
    </row>
  </sheetData>
  <sheetProtection sheet="1" objects="1" scenarios="1"/>
  <sortState ref="C7:L32">
    <sortCondition ref="C7:C32"/>
  </sortState>
  <mergeCells count="5">
    <mergeCell ref="D1:L1"/>
    <mergeCell ref="D2:L2"/>
    <mergeCell ref="D3:L3"/>
    <mergeCell ref="B5:C5"/>
    <mergeCell ref="D33:E33"/>
  </mergeCells>
  <printOptions horizontalCentered="1"/>
  <pageMargins left="0.19685039370078741" right="0.19685039370078741" top="0.62992125984251968" bottom="0.59055118110236227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"/>
  <sheetViews>
    <sheetView showGridLines="0" workbookViewId="0">
      <selection activeCell="D3" sqref="D3:L3"/>
    </sheetView>
  </sheetViews>
  <sheetFormatPr baseColWidth="10" defaultRowHeight="15" x14ac:dyDescent="0.25"/>
  <cols>
    <col min="1" max="1" width="3.7109375" style="1" customWidth="1"/>
    <col min="2" max="2" width="5.7109375" style="1" customWidth="1"/>
    <col min="3" max="3" width="31.7109375" style="1" bestFit="1" customWidth="1"/>
    <col min="4" max="4" width="30.5703125" style="1" bestFit="1" customWidth="1"/>
    <col min="5" max="5" width="11.85546875" style="1" bestFit="1" customWidth="1"/>
    <col min="6" max="6" width="11.28515625" style="1" bestFit="1" customWidth="1"/>
    <col min="7" max="7" width="10.85546875" style="1" bestFit="1" customWidth="1"/>
    <col min="8" max="8" width="11.140625" style="1" bestFit="1" customWidth="1"/>
    <col min="9" max="9" width="10.42578125" style="1" bestFit="1" customWidth="1"/>
    <col min="10" max="10" width="11.28515625" style="1" bestFit="1" customWidth="1"/>
    <col min="11" max="11" width="12.5703125" style="1" bestFit="1" customWidth="1"/>
    <col min="12" max="12" width="12.140625" style="1" customWidth="1"/>
    <col min="13" max="13" width="3.7109375" style="1" customWidth="1"/>
    <col min="14" max="16384" width="11.42578125" style="1"/>
  </cols>
  <sheetData>
    <row r="1" spans="2:12" ht="21" x14ac:dyDescent="0.25">
      <c r="D1" s="21" t="s">
        <v>3</v>
      </c>
      <c r="E1" s="21"/>
      <c r="F1" s="21"/>
      <c r="G1" s="21"/>
      <c r="H1" s="21"/>
      <c r="I1" s="21"/>
      <c r="J1" s="21"/>
      <c r="K1" s="21"/>
      <c r="L1" s="21"/>
    </row>
    <row r="2" spans="2:12" ht="21" x14ac:dyDescent="0.25">
      <c r="D2" s="21" t="s">
        <v>4</v>
      </c>
      <c r="E2" s="21"/>
      <c r="F2" s="21"/>
      <c r="G2" s="21"/>
      <c r="H2" s="21"/>
      <c r="I2" s="21"/>
      <c r="J2" s="21"/>
      <c r="K2" s="21"/>
      <c r="L2" s="21"/>
    </row>
    <row r="3" spans="2:12" ht="23.25" customHeight="1" x14ac:dyDescent="0.25">
      <c r="D3" s="23" t="s">
        <v>62</v>
      </c>
      <c r="E3" s="23"/>
      <c r="F3" s="23"/>
      <c r="G3" s="23"/>
      <c r="H3" s="23"/>
      <c r="I3" s="23"/>
      <c r="J3" s="23"/>
      <c r="K3" s="23"/>
      <c r="L3" s="23"/>
    </row>
    <row r="4" spans="2:12" ht="15" customHeight="1" x14ac:dyDescent="0.25"/>
    <row r="5" spans="2:12" ht="30" customHeight="1" x14ac:dyDescent="0.25">
      <c r="B5" s="22" t="s">
        <v>5</v>
      </c>
      <c r="C5" s="22"/>
      <c r="D5" s="16" t="s">
        <v>6</v>
      </c>
      <c r="E5" s="16" t="s">
        <v>7</v>
      </c>
      <c r="F5" s="14" t="s">
        <v>8</v>
      </c>
      <c r="G5" s="14" t="s">
        <v>9</v>
      </c>
      <c r="H5" s="14" t="s">
        <v>18</v>
      </c>
      <c r="I5" s="14" t="s">
        <v>10</v>
      </c>
      <c r="J5" s="14" t="s">
        <v>11</v>
      </c>
      <c r="K5" s="16" t="s">
        <v>12</v>
      </c>
      <c r="L5" s="14" t="s">
        <v>13</v>
      </c>
    </row>
    <row r="7" spans="2:12" x14ac:dyDescent="0.25">
      <c r="B7" s="9">
        <v>1</v>
      </c>
      <c r="C7" s="17" t="s">
        <v>32</v>
      </c>
      <c r="D7" s="18" t="s">
        <v>33</v>
      </c>
      <c r="E7" s="19">
        <v>41197</v>
      </c>
      <c r="F7" s="10">
        <f t="shared" ref="F7:F32" si="0">(G7*2)</f>
        <v>7350.98</v>
      </c>
      <c r="G7" s="20">
        <v>3675.49</v>
      </c>
      <c r="H7" s="20">
        <v>0</v>
      </c>
      <c r="I7" s="20">
        <v>278.49</v>
      </c>
      <c r="J7" s="10">
        <f t="shared" ref="J7:J32" si="1">(G7+H7-I7)</f>
        <v>3397</v>
      </c>
      <c r="K7" s="20">
        <v>0</v>
      </c>
      <c r="L7" s="10">
        <f t="shared" ref="L7:L32" si="2">(J7-K7)</f>
        <v>3397</v>
      </c>
    </row>
    <row r="8" spans="2:12" x14ac:dyDescent="0.25">
      <c r="B8" s="9">
        <v>2</v>
      </c>
      <c r="C8" s="17" t="s">
        <v>40</v>
      </c>
      <c r="D8" s="18" t="s">
        <v>36</v>
      </c>
      <c r="E8" s="19">
        <v>37834</v>
      </c>
      <c r="F8" s="10">
        <f t="shared" si="0"/>
        <v>5047.68</v>
      </c>
      <c r="G8" s="20">
        <v>2523.84</v>
      </c>
      <c r="H8" s="20">
        <v>7.16</v>
      </c>
      <c r="I8" s="20">
        <v>0</v>
      </c>
      <c r="J8" s="10">
        <f t="shared" si="1"/>
        <v>2531</v>
      </c>
      <c r="K8" s="20">
        <v>0</v>
      </c>
      <c r="L8" s="10">
        <f t="shared" si="2"/>
        <v>2531</v>
      </c>
    </row>
    <row r="9" spans="2:12" x14ac:dyDescent="0.25">
      <c r="B9" s="9">
        <v>3</v>
      </c>
      <c r="C9" s="17" t="s">
        <v>16</v>
      </c>
      <c r="D9" s="18" t="s">
        <v>27</v>
      </c>
      <c r="E9" s="19">
        <v>43374</v>
      </c>
      <c r="F9" s="10">
        <f t="shared" si="0"/>
        <v>15749.82</v>
      </c>
      <c r="G9" s="20">
        <v>7874.91</v>
      </c>
      <c r="H9" s="20">
        <v>0</v>
      </c>
      <c r="I9" s="20">
        <v>1043.9100000000001</v>
      </c>
      <c r="J9" s="10">
        <f t="shared" si="1"/>
        <v>6831</v>
      </c>
      <c r="K9" s="20">
        <v>0</v>
      </c>
      <c r="L9" s="10">
        <f t="shared" si="2"/>
        <v>6831</v>
      </c>
    </row>
    <row r="10" spans="2:12" x14ac:dyDescent="0.25">
      <c r="B10" s="9">
        <v>4</v>
      </c>
      <c r="C10" s="17" t="s">
        <v>38</v>
      </c>
      <c r="D10" s="18" t="s">
        <v>36</v>
      </c>
      <c r="E10" s="19">
        <v>37865</v>
      </c>
      <c r="F10" s="10">
        <f t="shared" si="0"/>
        <v>5242.92</v>
      </c>
      <c r="G10" s="20">
        <v>2621.46</v>
      </c>
      <c r="H10" s="20">
        <v>0</v>
      </c>
      <c r="I10" s="20">
        <v>3.46</v>
      </c>
      <c r="J10" s="10">
        <f t="shared" si="1"/>
        <v>2618</v>
      </c>
      <c r="K10" s="20">
        <v>0</v>
      </c>
      <c r="L10" s="10">
        <f t="shared" si="2"/>
        <v>2618</v>
      </c>
    </row>
    <row r="11" spans="2:12" x14ac:dyDescent="0.25">
      <c r="B11" s="9">
        <v>5</v>
      </c>
      <c r="C11" s="17" t="s">
        <v>26</v>
      </c>
      <c r="D11" s="18" t="s">
        <v>57</v>
      </c>
      <c r="E11" s="19">
        <v>39522</v>
      </c>
      <c r="F11" s="10">
        <f t="shared" si="0"/>
        <v>10150.08</v>
      </c>
      <c r="G11" s="20">
        <v>5075.04</v>
      </c>
      <c r="H11" s="20">
        <v>0</v>
      </c>
      <c r="I11" s="20">
        <v>475.04</v>
      </c>
      <c r="J11" s="10">
        <f t="shared" si="1"/>
        <v>4600</v>
      </c>
      <c r="K11" s="20">
        <v>0</v>
      </c>
      <c r="L11" s="10">
        <f t="shared" si="2"/>
        <v>4600</v>
      </c>
    </row>
    <row r="12" spans="2:12" x14ac:dyDescent="0.25">
      <c r="B12" s="9">
        <v>6</v>
      </c>
      <c r="C12" s="17" t="s">
        <v>39</v>
      </c>
      <c r="D12" s="18" t="s">
        <v>2</v>
      </c>
      <c r="E12" s="19">
        <v>41944</v>
      </c>
      <c r="F12" s="10">
        <f t="shared" si="0"/>
        <v>5047.68</v>
      </c>
      <c r="G12" s="20">
        <v>2523.84</v>
      </c>
      <c r="H12" s="20">
        <v>7.16</v>
      </c>
      <c r="I12" s="20">
        <v>0</v>
      </c>
      <c r="J12" s="10">
        <f t="shared" si="1"/>
        <v>2531</v>
      </c>
      <c r="K12" s="20">
        <v>0</v>
      </c>
      <c r="L12" s="10">
        <f t="shared" si="2"/>
        <v>2531</v>
      </c>
    </row>
    <row r="13" spans="2:12" x14ac:dyDescent="0.25">
      <c r="B13" s="9">
        <v>7</v>
      </c>
      <c r="C13" s="17" t="s">
        <v>37</v>
      </c>
      <c r="D13" s="18" t="s">
        <v>36</v>
      </c>
      <c r="E13" s="19">
        <v>38930</v>
      </c>
      <c r="F13" s="10">
        <f t="shared" si="0"/>
        <v>5047.68</v>
      </c>
      <c r="G13" s="20">
        <v>2523.84</v>
      </c>
      <c r="H13" s="20">
        <v>7.16</v>
      </c>
      <c r="I13" s="20">
        <v>0</v>
      </c>
      <c r="J13" s="10">
        <f t="shared" si="1"/>
        <v>2531</v>
      </c>
      <c r="K13" s="20">
        <v>0</v>
      </c>
      <c r="L13" s="10">
        <f t="shared" si="2"/>
        <v>2531</v>
      </c>
    </row>
    <row r="14" spans="2:12" x14ac:dyDescent="0.25">
      <c r="B14" s="9">
        <v>8</v>
      </c>
      <c r="C14" s="17" t="s">
        <v>55</v>
      </c>
      <c r="D14" s="18" t="s">
        <v>41</v>
      </c>
      <c r="E14" s="19">
        <v>43374</v>
      </c>
      <c r="F14" s="10">
        <f>(G14*2)-4945.44</f>
        <v>6179.3</v>
      </c>
      <c r="G14" s="20">
        <v>5562.37</v>
      </c>
      <c r="H14" s="20">
        <v>0</v>
      </c>
      <c r="I14" s="20">
        <v>562.37</v>
      </c>
      <c r="J14" s="10">
        <f t="shared" si="1"/>
        <v>5000</v>
      </c>
      <c r="K14" s="20">
        <v>0</v>
      </c>
      <c r="L14" s="10">
        <f t="shared" si="2"/>
        <v>5000</v>
      </c>
    </row>
    <row r="15" spans="2:12" x14ac:dyDescent="0.25">
      <c r="B15" s="9">
        <v>9</v>
      </c>
      <c r="C15" s="17" t="s">
        <v>30</v>
      </c>
      <c r="D15" s="18" t="s">
        <v>31</v>
      </c>
      <c r="E15" s="19">
        <v>42278</v>
      </c>
      <c r="F15" s="10">
        <f t="shared" si="0"/>
        <v>9906.4</v>
      </c>
      <c r="G15" s="20">
        <v>4953.2</v>
      </c>
      <c r="H15" s="20">
        <v>0</v>
      </c>
      <c r="I15" s="20">
        <v>453.2</v>
      </c>
      <c r="J15" s="10">
        <f t="shared" si="1"/>
        <v>4500</v>
      </c>
      <c r="K15" s="20">
        <v>0</v>
      </c>
      <c r="L15" s="10">
        <f t="shared" si="2"/>
        <v>4500</v>
      </c>
    </row>
    <row r="16" spans="2:12" x14ac:dyDescent="0.25">
      <c r="B16" s="9">
        <v>10</v>
      </c>
      <c r="C16" s="17" t="s">
        <v>42</v>
      </c>
      <c r="D16" s="18" t="s">
        <v>43</v>
      </c>
      <c r="E16" s="19">
        <v>43374</v>
      </c>
      <c r="F16" s="10">
        <f t="shared" si="0"/>
        <v>6179.3</v>
      </c>
      <c r="G16" s="20">
        <v>3089.65</v>
      </c>
      <c r="H16" s="20">
        <v>0</v>
      </c>
      <c r="I16" s="20">
        <v>89.65</v>
      </c>
      <c r="J16" s="10">
        <f t="shared" si="1"/>
        <v>3000</v>
      </c>
      <c r="K16" s="20">
        <v>0</v>
      </c>
      <c r="L16" s="10">
        <f t="shared" si="2"/>
        <v>3000</v>
      </c>
    </row>
    <row r="17" spans="2:12" x14ac:dyDescent="0.25">
      <c r="B17" s="9">
        <v>11</v>
      </c>
      <c r="C17" s="17" t="s">
        <v>19</v>
      </c>
      <c r="D17" s="18" t="s">
        <v>20</v>
      </c>
      <c r="E17" s="19">
        <v>43374</v>
      </c>
      <c r="F17" s="10">
        <f t="shared" si="0"/>
        <v>3999.1</v>
      </c>
      <c r="G17" s="20">
        <v>1999.55</v>
      </c>
      <c r="H17" s="20">
        <v>73.45</v>
      </c>
      <c r="I17" s="20">
        <v>0</v>
      </c>
      <c r="J17" s="10">
        <f t="shared" si="1"/>
        <v>2073</v>
      </c>
      <c r="K17" s="20">
        <v>0</v>
      </c>
      <c r="L17" s="10">
        <f t="shared" si="2"/>
        <v>2073</v>
      </c>
    </row>
    <row r="18" spans="2:12" x14ac:dyDescent="0.25">
      <c r="B18" s="9">
        <v>12</v>
      </c>
      <c r="C18" s="17" t="s">
        <v>53</v>
      </c>
      <c r="D18" s="18" t="s">
        <v>54</v>
      </c>
      <c r="E18" s="19">
        <v>35071</v>
      </c>
      <c r="F18" s="10">
        <f t="shared" si="0"/>
        <v>2599.54</v>
      </c>
      <c r="G18" s="20">
        <v>1299.77</v>
      </c>
      <c r="H18" s="20">
        <v>130.22999999999999</v>
      </c>
      <c r="I18" s="20">
        <v>0</v>
      </c>
      <c r="J18" s="10">
        <f t="shared" si="1"/>
        <v>1430</v>
      </c>
      <c r="K18" s="20">
        <v>0</v>
      </c>
      <c r="L18" s="10">
        <f t="shared" si="2"/>
        <v>1430</v>
      </c>
    </row>
    <row r="19" spans="2:12" x14ac:dyDescent="0.25">
      <c r="B19" s="9">
        <v>13</v>
      </c>
      <c r="C19" s="17" t="s">
        <v>21</v>
      </c>
      <c r="D19" s="18" t="s">
        <v>20</v>
      </c>
      <c r="E19" s="19">
        <v>43262</v>
      </c>
      <c r="F19" s="10">
        <f t="shared" si="0"/>
        <v>8255.3799999999992</v>
      </c>
      <c r="G19" s="20">
        <v>4127.6899999999996</v>
      </c>
      <c r="H19" s="20">
        <v>0</v>
      </c>
      <c r="I19" s="20">
        <v>327.69</v>
      </c>
      <c r="J19" s="10">
        <f t="shared" si="1"/>
        <v>3799.9999999999995</v>
      </c>
      <c r="K19" s="20">
        <v>0</v>
      </c>
      <c r="L19" s="10">
        <f t="shared" si="2"/>
        <v>3799.9999999999995</v>
      </c>
    </row>
    <row r="20" spans="2:12" x14ac:dyDescent="0.25">
      <c r="B20" s="9">
        <v>14</v>
      </c>
      <c r="C20" s="17" t="s">
        <v>49</v>
      </c>
      <c r="D20" s="18" t="s">
        <v>48</v>
      </c>
      <c r="E20" s="19">
        <v>39462</v>
      </c>
      <c r="F20" s="10">
        <f t="shared" si="0"/>
        <v>3781.16</v>
      </c>
      <c r="G20" s="20">
        <v>1890.58</v>
      </c>
      <c r="H20" s="20">
        <v>80.42</v>
      </c>
      <c r="I20" s="20">
        <v>0</v>
      </c>
      <c r="J20" s="10">
        <f t="shared" si="1"/>
        <v>1971</v>
      </c>
      <c r="K20" s="20">
        <v>0</v>
      </c>
      <c r="L20" s="10">
        <f t="shared" si="2"/>
        <v>1971</v>
      </c>
    </row>
    <row r="21" spans="2:12" x14ac:dyDescent="0.25">
      <c r="B21" s="9">
        <v>15</v>
      </c>
      <c r="C21" s="17" t="s">
        <v>34</v>
      </c>
      <c r="D21" s="18" t="s">
        <v>33</v>
      </c>
      <c r="E21" s="19">
        <v>43374</v>
      </c>
      <c r="F21" s="10">
        <f t="shared" si="0"/>
        <v>4978.12</v>
      </c>
      <c r="G21" s="20">
        <v>2489.06</v>
      </c>
      <c r="H21" s="20">
        <v>10.94</v>
      </c>
      <c r="I21" s="20">
        <v>0</v>
      </c>
      <c r="J21" s="10">
        <f t="shared" si="1"/>
        <v>2500</v>
      </c>
      <c r="K21" s="20">
        <v>0</v>
      </c>
      <c r="L21" s="10">
        <f t="shared" si="2"/>
        <v>2500</v>
      </c>
    </row>
    <row r="22" spans="2:12" x14ac:dyDescent="0.25">
      <c r="B22" s="9">
        <v>16</v>
      </c>
      <c r="C22" s="17" t="s">
        <v>35</v>
      </c>
      <c r="D22" s="18" t="s">
        <v>36</v>
      </c>
      <c r="E22" s="19">
        <v>43191</v>
      </c>
      <c r="F22" s="10">
        <f t="shared" si="0"/>
        <v>9906.4</v>
      </c>
      <c r="G22" s="20">
        <v>4953.2</v>
      </c>
      <c r="H22" s="20">
        <v>0</v>
      </c>
      <c r="I22" s="20">
        <v>453.2</v>
      </c>
      <c r="J22" s="10">
        <f t="shared" si="1"/>
        <v>4500</v>
      </c>
      <c r="K22" s="20">
        <v>0</v>
      </c>
      <c r="L22" s="10">
        <f t="shared" si="2"/>
        <v>4500</v>
      </c>
    </row>
    <row r="23" spans="2:12" x14ac:dyDescent="0.25">
      <c r="B23" s="9">
        <v>17</v>
      </c>
      <c r="C23" s="17" t="s">
        <v>47</v>
      </c>
      <c r="D23" s="18" t="s">
        <v>48</v>
      </c>
      <c r="E23" s="19">
        <v>32084</v>
      </c>
      <c r="F23" s="10">
        <f t="shared" si="0"/>
        <v>3781.16</v>
      </c>
      <c r="G23" s="20">
        <v>1890.58</v>
      </c>
      <c r="H23" s="20">
        <v>80.42</v>
      </c>
      <c r="I23" s="20">
        <v>0</v>
      </c>
      <c r="J23" s="10">
        <f t="shared" si="1"/>
        <v>1971</v>
      </c>
      <c r="K23" s="20">
        <v>0</v>
      </c>
      <c r="L23" s="10">
        <f t="shared" si="2"/>
        <v>1971</v>
      </c>
    </row>
    <row r="24" spans="2:12" x14ac:dyDescent="0.25">
      <c r="B24" s="9">
        <v>18</v>
      </c>
      <c r="C24" s="17" t="s">
        <v>50</v>
      </c>
      <c r="D24" s="18" t="s">
        <v>48</v>
      </c>
      <c r="E24" s="19">
        <v>39829</v>
      </c>
      <c r="F24" s="10">
        <f t="shared" si="0"/>
        <v>3781.16</v>
      </c>
      <c r="G24" s="20">
        <v>1890.58</v>
      </c>
      <c r="H24" s="20">
        <v>80.42</v>
      </c>
      <c r="I24" s="20">
        <v>0</v>
      </c>
      <c r="J24" s="10">
        <f t="shared" si="1"/>
        <v>1971</v>
      </c>
      <c r="K24" s="20">
        <v>0</v>
      </c>
      <c r="L24" s="10">
        <f t="shared" si="2"/>
        <v>1971</v>
      </c>
    </row>
    <row r="25" spans="2:12" x14ac:dyDescent="0.25">
      <c r="B25" s="9">
        <v>19</v>
      </c>
      <c r="C25" s="17" t="s">
        <v>22</v>
      </c>
      <c r="D25" s="18" t="s">
        <v>23</v>
      </c>
      <c r="E25" s="19">
        <v>35931</v>
      </c>
      <c r="F25" s="10">
        <f t="shared" si="0"/>
        <v>8479.7999999999993</v>
      </c>
      <c r="G25" s="20">
        <v>4239.8999999999996</v>
      </c>
      <c r="H25" s="20">
        <v>0</v>
      </c>
      <c r="I25" s="20">
        <v>339.9</v>
      </c>
      <c r="J25" s="10">
        <f t="shared" si="1"/>
        <v>3899.9999999999995</v>
      </c>
      <c r="K25" s="20">
        <v>0</v>
      </c>
      <c r="L25" s="10">
        <f t="shared" si="2"/>
        <v>3899.9999999999995</v>
      </c>
    </row>
    <row r="26" spans="2:12" x14ac:dyDescent="0.25">
      <c r="B26" s="9">
        <v>20</v>
      </c>
      <c r="C26" s="17" t="s">
        <v>28</v>
      </c>
      <c r="D26" s="18" t="s">
        <v>29</v>
      </c>
      <c r="E26" s="19">
        <v>40179</v>
      </c>
      <c r="F26" s="10">
        <f t="shared" si="0"/>
        <v>8715.68</v>
      </c>
      <c r="G26" s="20">
        <v>4357.84</v>
      </c>
      <c r="H26" s="20">
        <v>0</v>
      </c>
      <c r="I26" s="20">
        <v>357.84</v>
      </c>
      <c r="J26" s="10">
        <f t="shared" si="1"/>
        <v>4000</v>
      </c>
      <c r="K26" s="20">
        <v>0</v>
      </c>
      <c r="L26" s="10">
        <f t="shared" si="2"/>
        <v>4000</v>
      </c>
    </row>
    <row r="27" spans="2:12" x14ac:dyDescent="0.25">
      <c r="B27" s="9">
        <v>21</v>
      </c>
      <c r="C27" s="17" t="s">
        <v>14</v>
      </c>
      <c r="D27" s="18" t="s">
        <v>15</v>
      </c>
      <c r="E27" s="19">
        <v>43374</v>
      </c>
      <c r="F27" s="10">
        <f t="shared" si="0"/>
        <v>0</v>
      </c>
      <c r="G27" s="20">
        <v>0</v>
      </c>
      <c r="H27" s="20">
        <v>0</v>
      </c>
      <c r="I27" s="20">
        <v>0</v>
      </c>
      <c r="J27" s="10">
        <f t="shared" si="1"/>
        <v>0</v>
      </c>
      <c r="K27" s="20">
        <v>0</v>
      </c>
      <c r="L27" s="10">
        <f t="shared" si="2"/>
        <v>0</v>
      </c>
    </row>
    <row r="28" spans="2:12" x14ac:dyDescent="0.25">
      <c r="B28" s="9">
        <v>22</v>
      </c>
      <c r="C28" s="17" t="s">
        <v>44</v>
      </c>
      <c r="D28" s="18" t="s">
        <v>1</v>
      </c>
      <c r="E28" s="19">
        <v>43374</v>
      </c>
      <c r="F28" s="10">
        <f t="shared" si="0"/>
        <v>6179.3</v>
      </c>
      <c r="G28" s="20">
        <v>3089.65</v>
      </c>
      <c r="H28" s="20">
        <v>0</v>
      </c>
      <c r="I28" s="20">
        <v>89.65</v>
      </c>
      <c r="J28" s="10">
        <f t="shared" si="1"/>
        <v>3000</v>
      </c>
      <c r="K28" s="20">
        <v>0</v>
      </c>
      <c r="L28" s="10">
        <f t="shared" si="2"/>
        <v>3000</v>
      </c>
    </row>
    <row r="29" spans="2:12" x14ac:dyDescent="0.25">
      <c r="B29" s="9">
        <v>23</v>
      </c>
      <c r="C29" s="17" t="s">
        <v>46</v>
      </c>
      <c r="D29" s="18" t="s">
        <v>0</v>
      </c>
      <c r="E29" s="19">
        <v>33240</v>
      </c>
      <c r="F29" s="10">
        <f t="shared" si="0"/>
        <v>4400.7</v>
      </c>
      <c r="G29" s="20">
        <v>2200.35</v>
      </c>
      <c r="H29" s="20">
        <v>46.65</v>
      </c>
      <c r="I29" s="20">
        <v>0</v>
      </c>
      <c r="J29" s="10">
        <f t="shared" si="1"/>
        <v>2247</v>
      </c>
      <c r="K29" s="20">
        <v>0</v>
      </c>
      <c r="L29" s="10">
        <f t="shared" si="2"/>
        <v>2247</v>
      </c>
    </row>
    <row r="30" spans="2:12" x14ac:dyDescent="0.25">
      <c r="B30" s="9">
        <v>24</v>
      </c>
      <c r="C30" s="17" t="s">
        <v>24</v>
      </c>
      <c r="D30" s="18" t="s">
        <v>25</v>
      </c>
      <c r="E30" s="19">
        <v>36069</v>
      </c>
      <c r="F30" s="10">
        <f t="shared" si="0"/>
        <v>8239.68</v>
      </c>
      <c r="G30" s="20">
        <v>4119.84</v>
      </c>
      <c r="H30" s="20">
        <v>0</v>
      </c>
      <c r="I30" s="20">
        <v>326.83999999999997</v>
      </c>
      <c r="J30" s="10">
        <f t="shared" si="1"/>
        <v>3793</v>
      </c>
      <c r="K30" s="20">
        <v>0</v>
      </c>
      <c r="L30" s="10">
        <f t="shared" si="2"/>
        <v>3793</v>
      </c>
    </row>
    <row r="31" spans="2:12" x14ac:dyDescent="0.25">
      <c r="B31" s="9">
        <v>25</v>
      </c>
      <c r="C31" s="17" t="s">
        <v>51</v>
      </c>
      <c r="D31" s="18" t="s">
        <v>52</v>
      </c>
      <c r="E31" s="19">
        <v>42278</v>
      </c>
      <c r="F31" s="10">
        <f t="shared" si="0"/>
        <v>5040.96</v>
      </c>
      <c r="G31" s="20">
        <v>2520.48</v>
      </c>
      <c r="H31" s="20">
        <v>7.52</v>
      </c>
      <c r="I31" s="20">
        <v>0</v>
      </c>
      <c r="J31" s="10">
        <f t="shared" si="1"/>
        <v>2528</v>
      </c>
      <c r="K31" s="20">
        <v>0</v>
      </c>
      <c r="L31" s="10">
        <f t="shared" si="2"/>
        <v>2528</v>
      </c>
    </row>
    <row r="32" spans="2:12" x14ac:dyDescent="0.25">
      <c r="B32" s="9">
        <v>26</v>
      </c>
      <c r="C32" s="17" t="s">
        <v>17</v>
      </c>
      <c r="D32" s="18" t="s">
        <v>56</v>
      </c>
      <c r="E32" s="19">
        <v>43374</v>
      </c>
      <c r="F32" s="10">
        <f t="shared" si="0"/>
        <v>10150.08</v>
      </c>
      <c r="G32" s="20">
        <v>5075.04</v>
      </c>
      <c r="H32" s="20">
        <v>0</v>
      </c>
      <c r="I32" s="20">
        <v>475.04</v>
      </c>
      <c r="J32" s="10">
        <f t="shared" si="1"/>
        <v>4600</v>
      </c>
      <c r="K32" s="20">
        <v>0</v>
      </c>
      <c r="L32" s="10">
        <f t="shared" si="2"/>
        <v>4600</v>
      </c>
    </row>
    <row r="33" spans="2:12" ht="15.75" x14ac:dyDescent="0.25">
      <c r="B33" s="11"/>
      <c r="C33" s="12"/>
      <c r="D33" s="24" t="s">
        <v>45</v>
      </c>
      <c r="E33" s="25"/>
      <c r="F33" s="13">
        <f>SUM(F7:F32)</f>
        <v>168190.06</v>
      </c>
      <c r="G33" s="13">
        <f t="shared" ref="G33:L33" si="3">SUM(G7:G32)</f>
        <v>86567.749999999985</v>
      </c>
      <c r="H33" s="13">
        <f t="shared" si="3"/>
        <v>531.53</v>
      </c>
      <c r="I33" s="13">
        <f t="shared" si="3"/>
        <v>5276.28</v>
      </c>
      <c r="J33" s="13">
        <f t="shared" si="3"/>
        <v>81823</v>
      </c>
      <c r="K33" s="13">
        <f t="shared" si="3"/>
        <v>0</v>
      </c>
      <c r="L33" s="13">
        <f t="shared" si="3"/>
        <v>81823</v>
      </c>
    </row>
    <row r="34" spans="2:12" x14ac:dyDescent="0.25">
      <c r="B34" s="6"/>
      <c r="C34" s="5"/>
      <c r="D34" s="2"/>
      <c r="E34" s="2"/>
      <c r="F34" s="4"/>
      <c r="G34" s="3"/>
      <c r="H34" s="3"/>
      <c r="I34" s="3"/>
      <c r="J34" s="3"/>
      <c r="K34" s="3"/>
      <c r="L34" s="3"/>
    </row>
    <row r="35" spans="2:12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x14ac:dyDescent="0.25"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x14ac:dyDescent="0.25">
      <c r="B37" s="6"/>
      <c r="C37" s="8"/>
      <c r="D37" s="2"/>
      <c r="E37" s="2"/>
      <c r="F37" s="2"/>
      <c r="G37" s="2"/>
      <c r="H37" s="2"/>
      <c r="I37" s="2"/>
      <c r="J37" s="2"/>
      <c r="K37" s="2"/>
      <c r="L37" s="2"/>
    </row>
    <row r="38" spans="2:12" x14ac:dyDescent="0.25">
      <c r="B38" s="6"/>
      <c r="C38" s="8"/>
      <c r="D38" s="2"/>
      <c r="E38" s="7"/>
      <c r="F38" s="7"/>
      <c r="G38" s="2"/>
      <c r="H38" s="2"/>
      <c r="I38" s="2"/>
      <c r="J38" s="2"/>
      <c r="K38" s="2"/>
      <c r="L38" s="2"/>
    </row>
  </sheetData>
  <sheetProtection sheet="1" objects="1" scenarios="1"/>
  <sortState ref="C7:L32">
    <sortCondition ref="C7:C32"/>
  </sortState>
  <mergeCells count="5">
    <mergeCell ref="D1:L1"/>
    <mergeCell ref="D2:L2"/>
    <mergeCell ref="D3:L3"/>
    <mergeCell ref="B5:C5"/>
    <mergeCell ref="D33:E33"/>
  </mergeCells>
  <printOptions horizontalCentered="1"/>
  <pageMargins left="0.19685039370078741" right="0.19685039370078741" top="0.62992125984251968" bottom="0.59055118110236227" header="0.31496062992125984" footer="0.31496062992125984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"/>
  <sheetViews>
    <sheetView showGridLines="0" workbookViewId="0">
      <selection activeCell="D3" sqref="D3:L3"/>
    </sheetView>
  </sheetViews>
  <sheetFormatPr baseColWidth="10" defaultRowHeight="15" x14ac:dyDescent="0.25"/>
  <cols>
    <col min="1" max="1" width="3.7109375" style="1" customWidth="1"/>
    <col min="2" max="2" width="5.7109375" style="1" customWidth="1"/>
    <col min="3" max="3" width="31.7109375" style="1" bestFit="1" customWidth="1"/>
    <col min="4" max="4" width="30.5703125" style="1" bestFit="1" customWidth="1"/>
    <col min="5" max="5" width="11.85546875" style="1" bestFit="1" customWidth="1"/>
    <col min="6" max="6" width="11.28515625" style="1" bestFit="1" customWidth="1"/>
    <col min="7" max="7" width="10.85546875" style="1" bestFit="1" customWidth="1"/>
    <col min="8" max="8" width="11.140625" style="1" bestFit="1" customWidth="1"/>
    <col min="9" max="9" width="10.42578125" style="1" bestFit="1" customWidth="1"/>
    <col min="10" max="10" width="11.28515625" style="1" bestFit="1" customWidth="1"/>
    <col min="11" max="11" width="12.5703125" style="1" bestFit="1" customWidth="1"/>
    <col min="12" max="12" width="12.140625" style="1" customWidth="1"/>
    <col min="13" max="13" width="3.7109375" style="1" customWidth="1"/>
    <col min="14" max="16384" width="11.42578125" style="1"/>
  </cols>
  <sheetData>
    <row r="1" spans="2:12" ht="21" x14ac:dyDescent="0.25">
      <c r="D1" s="21" t="s">
        <v>3</v>
      </c>
      <c r="E1" s="21"/>
      <c r="F1" s="21"/>
      <c r="G1" s="21"/>
      <c r="H1" s="21"/>
      <c r="I1" s="21"/>
      <c r="J1" s="21"/>
      <c r="K1" s="21"/>
      <c r="L1" s="21"/>
    </row>
    <row r="2" spans="2:12" ht="21" x14ac:dyDescent="0.25">
      <c r="D2" s="21" t="s">
        <v>4</v>
      </c>
      <c r="E2" s="21"/>
      <c r="F2" s="21"/>
      <c r="G2" s="21"/>
      <c r="H2" s="21"/>
      <c r="I2" s="21"/>
      <c r="J2" s="21"/>
      <c r="K2" s="21"/>
      <c r="L2" s="21"/>
    </row>
    <row r="3" spans="2:12" ht="23.25" customHeight="1" x14ac:dyDescent="0.25">
      <c r="D3" s="23" t="s">
        <v>63</v>
      </c>
      <c r="E3" s="23"/>
      <c r="F3" s="23"/>
      <c r="G3" s="23"/>
      <c r="H3" s="23"/>
      <c r="I3" s="23"/>
      <c r="J3" s="23"/>
      <c r="K3" s="23"/>
      <c r="L3" s="23"/>
    </row>
    <row r="4" spans="2:12" ht="15" customHeight="1" x14ac:dyDescent="0.25"/>
    <row r="5" spans="2:12" ht="30" customHeight="1" x14ac:dyDescent="0.25">
      <c r="B5" s="22" t="s">
        <v>5</v>
      </c>
      <c r="C5" s="22"/>
      <c r="D5" s="16" t="s">
        <v>6</v>
      </c>
      <c r="E5" s="16" t="s">
        <v>7</v>
      </c>
      <c r="F5" s="14" t="s">
        <v>8</v>
      </c>
      <c r="G5" s="14" t="s">
        <v>9</v>
      </c>
      <c r="H5" s="14" t="s">
        <v>18</v>
      </c>
      <c r="I5" s="14" t="s">
        <v>10</v>
      </c>
      <c r="J5" s="14" t="s">
        <v>11</v>
      </c>
      <c r="K5" s="16" t="s">
        <v>12</v>
      </c>
      <c r="L5" s="14" t="s">
        <v>13</v>
      </c>
    </row>
    <row r="7" spans="2:12" x14ac:dyDescent="0.25">
      <c r="B7" s="9">
        <v>1</v>
      </c>
      <c r="C7" s="17" t="s">
        <v>32</v>
      </c>
      <c r="D7" s="18" t="s">
        <v>33</v>
      </c>
      <c r="E7" s="19">
        <v>41197</v>
      </c>
      <c r="F7" s="10">
        <v>0</v>
      </c>
      <c r="G7" s="20">
        <v>2944</v>
      </c>
      <c r="H7" s="20">
        <v>0</v>
      </c>
      <c r="I7" s="20">
        <v>0</v>
      </c>
      <c r="J7" s="10">
        <f t="shared" ref="J7:J32" si="0">(G7+H7-I7)</f>
        <v>2944</v>
      </c>
      <c r="K7" s="20">
        <v>0</v>
      </c>
      <c r="L7" s="10">
        <f t="shared" ref="L7:L32" si="1">(J7-K7)</f>
        <v>2944</v>
      </c>
    </row>
    <row r="8" spans="2:12" x14ac:dyDescent="0.25">
      <c r="B8" s="9">
        <v>2</v>
      </c>
      <c r="C8" s="17" t="s">
        <v>40</v>
      </c>
      <c r="D8" s="18" t="s">
        <v>36</v>
      </c>
      <c r="E8" s="19">
        <v>37834</v>
      </c>
      <c r="F8" s="10">
        <v>0</v>
      </c>
      <c r="G8" s="20">
        <v>2194</v>
      </c>
      <c r="H8" s="20">
        <v>0</v>
      </c>
      <c r="I8" s="20">
        <v>0</v>
      </c>
      <c r="J8" s="10">
        <f t="shared" si="0"/>
        <v>2194</v>
      </c>
      <c r="K8" s="20">
        <v>0</v>
      </c>
      <c r="L8" s="10">
        <f t="shared" si="1"/>
        <v>2194</v>
      </c>
    </row>
    <row r="9" spans="2:12" x14ac:dyDescent="0.25">
      <c r="B9" s="9">
        <v>3</v>
      </c>
      <c r="C9" s="17" t="s">
        <v>16</v>
      </c>
      <c r="D9" s="18" t="s">
        <v>27</v>
      </c>
      <c r="E9" s="19">
        <v>43374</v>
      </c>
      <c r="F9" s="10">
        <v>0</v>
      </c>
      <c r="G9" s="20">
        <v>5920</v>
      </c>
      <c r="H9" s="20">
        <v>0</v>
      </c>
      <c r="I9" s="20">
        <v>0</v>
      </c>
      <c r="J9" s="10">
        <f t="shared" si="0"/>
        <v>5920</v>
      </c>
      <c r="K9" s="20">
        <v>0</v>
      </c>
      <c r="L9" s="10">
        <f t="shared" si="1"/>
        <v>5920</v>
      </c>
    </row>
    <row r="10" spans="2:12" x14ac:dyDescent="0.25">
      <c r="B10" s="9">
        <v>4</v>
      </c>
      <c r="C10" s="17" t="s">
        <v>38</v>
      </c>
      <c r="D10" s="18" t="s">
        <v>36</v>
      </c>
      <c r="E10" s="19">
        <v>37865</v>
      </c>
      <c r="F10" s="10">
        <v>0</v>
      </c>
      <c r="G10" s="20">
        <v>2269</v>
      </c>
      <c r="H10" s="20">
        <v>0</v>
      </c>
      <c r="I10" s="20">
        <v>0</v>
      </c>
      <c r="J10" s="10">
        <f t="shared" si="0"/>
        <v>2269</v>
      </c>
      <c r="K10" s="20">
        <v>0</v>
      </c>
      <c r="L10" s="10">
        <f t="shared" si="1"/>
        <v>2269</v>
      </c>
    </row>
    <row r="11" spans="2:12" x14ac:dyDescent="0.25">
      <c r="B11" s="9">
        <v>5</v>
      </c>
      <c r="C11" s="17" t="s">
        <v>26</v>
      </c>
      <c r="D11" s="18" t="s">
        <v>57</v>
      </c>
      <c r="E11" s="19">
        <v>39522</v>
      </c>
      <c r="F11" s="10">
        <v>0</v>
      </c>
      <c r="G11" s="20">
        <v>3987</v>
      </c>
      <c r="H11" s="20">
        <v>0</v>
      </c>
      <c r="I11" s="20">
        <v>0</v>
      </c>
      <c r="J11" s="10">
        <f t="shared" si="0"/>
        <v>3987</v>
      </c>
      <c r="K11" s="20">
        <v>0</v>
      </c>
      <c r="L11" s="10">
        <f t="shared" si="1"/>
        <v>3987</v>
      </c>
    </row>
    <row r="12" spans="2:12" x14ac:dyDescent="0.25">
      <c r="B12" s="9">
        <v>6</v>
      </c>
      <c r="C12" s="17" t="s">
        <v>39</v>
      </c>
      <c r="D12" s="18" t="s">
        <v>2</v>
      </c>
      <c r="E12" s="19">
        <v>41944</v>
      </c>
      <c r="F12" s="10">
        <v>0</v>
      </c>
      <c r="G12" s="20">
        <v>2194</v>
      </c>
      <c r="H12" s="20">
        <v>0</v>
      </c>
      <c r="I12" s="20">
        <v>0</v>
      </c>
      <c r="J12" s="10">
        <f t="shared" si="0"/>
        <v>2194</v>
      </c>
      <c r="K12" s="20">
        <v>0</v>
      </c>
      <c r="L12" s="10">
        <f t="shared" si="1"/>
        <v>2194</v>
      </c>
    </row>
    <row r="13" spans="2:12" x14ac:dyDescent="0.25">
      <c r="B13" s="9">
        <v>7</v>
      </c>
      <c r="C13" s="17" t="s">
        <v>37</v>
      </c>
      <c r="D13" s="18" t="s">
        <v>36</v>
      </c>
      <c r="E13" s="19">
        <v>38930</v>
      </c>
      <c r="F13" s="10">
        <v>0</v>
      </c>
      <c r="G13" s="20">
        <v>2194</v>
      </c>
      <c r="H13" s="20">
        <v>0</v>
      </c>
      <c r="I13" s="20">
        <v>0</v>
      </c>
      <c r="J13" s="10">
        <f t="shared" si="0"/>
        <v>2194</v>
      </c>
      <c r="K13" s="20">
        <v>0</v>
      </c>
      <c r="L13" s="10">
        <f t="shared" si="1"/>
        <v>2194</v>
      </c>
    </row>
    <row r="14" spans="2:12" x14ac:dyDescent="0.25">
      <c r="B14" s="9">
        <v>8</v>
      </c>
      <c r="C14" s="17" t="s">
        <v>55</v>
      </c>
      <c r="D14" s="18" t="s">
        <v>41</v>
      </c>
      <c r="E14" s="19">
        <v>43374</v>
      </c>
      <c r="F14" s="10">
        <v>0</v>
      </c>
      <c r="G14" s="20">
        <v>2600</v>
      </c>
      <c r="H14" s="20">
        <v>0</v>
      </c>
      <c r="I14" s="20">
        <v>0</v>
      </c>
      <c r="J14" s="10">
        <f t="shared" si="0"/>
        <v>2600</v>
      </c>
      <c r="K14" s="20">
        <v>0</v>
      </c>
      <c r="L14" s="10">
        <f t="shared" si="1"/>
        <v>2600</v>
      </c>
    </row>
    <row r="15" spans="2:12" x14ac:dyDescent="0.25">
      <c r="B15" s="9">
        <v>9</v>
      </c>
      <c r="C15" s="17" t="s">
        <v>30</v>
      </c>
      <c r="D15" s="18" t="s">
        <v>31</v>
      </c>
      <c r="E15" s="19">
        <v>42278</v>
      </c>
      <c r="F15" s="10">
        <v>0</v>
      </c>
      <c r="G15" s="20">
        <v>5900</v>
      </c>
      <c r="H15" s="20">
        <v>0</v>
      </c>
      <c r="I15" s="20">
        <v>0</v>
      </c>
      <c r="J15" s="10">
        <f t="shared" si="0"/>
        <v>5900</v>
      </c>
      <c r="K15" s="20">
        <v>0</v>
      </c>
      <c r="L15" s="10">
        <f t="shared" si="1"/>
        <v>5900</v>
      </c>
    </row>
    <row r="16" spans="2:12" x14ac:dyDescent="0.25">
      <c r="B16" s="9">
        <v>10</v>
      </c>
      <c r="C16" s="17" t="s">
        <v>42</v>
      </c>
      <c r="D16" s="18" t="s">
        <v>43</v>
      </c>
      <c r="E16" s="19">
        <v>43374</v>
      </c>
      <c r="F16" s="10">
        <v>0</v>
      </c>
      <c r="G16" s="20">
        <v>2600</v>
      </c>
      <c r="H16" s="20">
        <v>0</v>
      </c>
      <c r="I16" s="20">
        <v>0</v>
      </c>
      <c r="J16" s="10">
        <f t="shared" si="0"/>
        <v>2600</v>
      </c>
      <c r="K16" s="20">
        <v>0</v>
      </c>
      <c r="L16" s="10">
        <f t="shared" si="1"/>
        <v>2600</v>
      </c>
    </row>
    <row r="17" spans="2:12" x14ac:dyDescent="0.25">
      <c r="B17" s="9">
        <v>11</v>
      </c>
      <c r="C17" s="17" t="s">
        <v>19</v>
      </c>
      <c r="D17" s="18" t="s">
        <v>20</v>
      </c>
      <c r="E17" s="19">
        <v>43374</v>
      </c>
      <c r="F17" s="10">
        <v>0</v>
      </c>
      <c r="G17" s="20">
        <v>1797</v>
      </c>
      <c r="H17" s="20">
        <v>0</v>
      </c>
      <c r="I17" s="20">
        <v>0</v>
      </c>
      <c r="J17" s="10">
        <f t="shared" si="0"/>
        <v>1797</v>
      </c>
      <c r="K17" s="20">
        <v>0</v>
      </c>
      <c r="L17" s="10">
        <f t="shared" si="1"/>
        <v>1797</v>
      </c>
    </row>
    <row r="18" spans="2:12" x14ac:dyDescent="0.25">
      <c r="B18" s="9">
        <v>12</v>
      </c>
      <c r="C18" s="17" t="s">
        <v>53</v>
      </c>
      <c r="D18" s="18" t="s">
        <v>54</v>
      </c>
      <c r="E18" s="19">
        <v>35071</v>
      </c>
      <c r="F18" s="10">
        <v>0</v>
      </c>
      <c r="G18" s="20">
        <v>1239</v>
      </c>
      <c r="H18" s="20">
        <v>0</v>
      </c>
      <c r="I18" s="20">
        <v>0</v>
      </c>
      <c r="J18" s="10">
        <f t="shared" si="0"/>
        <v>1239</v>
      </c>
      <c r="K18" s="20">
        <v>0</v>
      </c>
      <c r="L18" s="10">
        <f t="shared" si="1"/>
        <v>1239</v>
      </c>
    </row>
    <row r="19" spans="2:12" x14ac:dyDescent="0.25">
      <c r="B19" s="9">
        <v>13</v>
      </c>
      <c r="C19" s="17" t="s">
        <v>21</v>
      </c>
      <c r="D19" s="18" t="s">
        <v>20</v>
      </c>
      <c r="E19" s="19">
        <v>43262</v>
      </c>
      <c r="F19" s="10">
        <v>0</v>
      </c>
      <c r="G19" s="20">
        <v>3293</v>
      </c>
      <c r="H19" s="20">
        <v>0</v>
      </c>
      <c r="I19" s="20">
        <v>0</v>
      </c>
      <c r="J19" s="10">
        <f t="shared" si="0"/>
        <v>3293</v>
      </c>
      <c r="K19" s="20">
        <v>0</v>
      </c>
      <c r="L19" s="10">
        <f t="shared" si="1"/>
        <v>3293</v>
      </c>
    </row>
    <row r="20" spans="2:12" x14ac:dyDescent="0.25">
      <c r="B20" s="9">
        <v>14</v>
      </c>
      <c r="C20" s="17" t="s">
        <v>49</v>
      </c>
      <c r="D20" s="18" t="s">
        <v>48</v>
      </c>
      <c r="E20" s="19">
        <v>39462</v>
      </c>
      <c r="F20" s="10">
        <v>0</v>
      </c>
      <c r="G20" s="20">
        <v>1708</v>
      </c>
      <c r="H20" s="20">
        <v>0</v>
      </c>
      <c r="I20" s="20">
        <v>0</v>
      </c>
      <c r="J20" s="10">
        <f t="shared" si="0"/>
        <v>1708</v>
      </c>
      <c r="K20" s="20">
        <v>0</v>
      </c>
      <c r="L20" s="10">
        <f t="shared" si="1"/>
        <v>1708</v>
      </c>
    </row>
    <row r="21" spans="2:12" x14ac:dyDescent="0.25">
      <c r="B21" s="9">
        <v>15</v>
      </c>
      <c r="C21" s="17" t="s">
        <v>34</v>
      </c>
      <c r="D21" s="18" t="s">
        <v>33</v>
      </c>
      <c r="E21" s="19">
        <v>43374</v>
      </c>
      <c r="F21" s="10">
        <v>0</v>
      </c>
      <c r="G21" s="20">
        <v>2167</v>
      </c>
      <c r="H21" s="20">
        <v>0</v>
      </c>
      <c r="I21" s="20">
        <v>0</v>
      </c>
      <c r="J21" s="10">
        <f t="shared" si="0"/>
        <v>2167</v>
      </c>
      <c r="K21" s="20">
        <v>0</v>
      </c>
      <c r="L21" s="10">
        <f t="shared" si="1"/>
        <v>2167</v>
      </c>
    </row>
    <row r="22" spans="2:12" x14ac:dyDescent="0.25">
      <c r="B22" s="9">
        <v>16</v>
      </c>
      <c r="C22" s="17" t="s">
        <v>35</v>
      </c>
      <c r="D22" s="18" t="s">
        <v>36</v>
      </c>
      <c r="E22" s="19">
        <v>43191</v>
      </c>
      <c r="F22" s="10">
        <v>0</v>
      </c>
      <c r="G22" s="20">
        <v>3900</v>
      </c>
      <c r="H22" s="20">
        <v>0</v>
      </c>
      <c r="I22" s="20">
        <v>0</v>
      </c>
      <c r="J22" s="10">
        <f t="shared" si="0"/>
        <v>3900</v>
      </c>
      <c r="K22" s="20">
        <v>0</v>
      </c>
      <c r="L22" s="10">
        <f t="shared" si="1"/>
        <v>3900</v>
      </c>
    </row>
    <row r="23" spans="2:12" x14ac:dyDescent="0.25">
      <c r="B23" s="9">
        <v>17</v>
      </c>
      <c r="C23" s="17" t="s">
        <v>47</v>
      </c>
      <c r="D23" s="18" t="s">
        <v>48</v>
      </c>
      <c r="E23" s="19">
        <v>32084</v>
      </c>
      <c r="F23" s="10">
        <v>0</v>
      </c>
      <c r="G23" s="20">
        <v>1708</v>
      </c>
      <c r="H23" s="20">
        <v>0</v>
      </c>
      <c r="I23" s="20">
        <v>0</v>
      </c>
      <c r="J23" s="10">
        <f t="shared" si="0"/>
        <v>1708</v>
      </c>
      <c r="K23" s="20">
        <v>0</v>
      </c>
      <c r="L23" s="10">
        <f t="shared" si="1"/>
        <v>1708</v>
      </c>
    </row>
    <row r="24" spans="2:12" x14ac:dyDescent="0.25">
      <c r="B24" s="9">
        <v>18</v>
      </c>
      <c r="C24" s="17" t="s">
        <v>50</v>
      </c>
      <c r="D24" s="18" t="s">
        <v>48</v>
      </c>
      <c r="E24" s="19">
        <v>39829</v>
      </c>
      <c r="F24" s="10">
        <v>0</v>
      </c>
      <c r="G24" s="20">
        <v>1708</v>
      </c>
      <c r="H24" s="20">
        <v>0</v>
      </c>
      <c r="I24" s="20">
        <v>0</v>
      </c>
      <c r="J24" s="10">
        <f t="shared" si="0"/>
        <v>1708</v>
      </c>
      <c r="K24" s="20">
        <v>0</v>
      </c>
      <c r="L24" s="10">
        <f t="shared" si="1"/>
        <v>1708</v>
      </c>
    </row>
    <row r="25" spans="2:12" x14ac:dyDescent="0.25">
      <c r="B25" s="9">
        <v>19</v>
      </c>
      <c r="C25" s="17" t="s">
        <v>22</v>
      </c>
      <c r="D25" s="18" t="s">
        <v>23</v>
      </c>
      <c r="E25" s="19">
        <v>35931</v>
      </c>
      <c r="F25" s="10">
        <v>0</v>
      </c>
      <c r="G25" s="20">
        <v>3380</v>
      </c>
      <c r="H25" s="20">
        <v>0</v>
      </c>
      <c r="I25" s="20">
        <v>0</v>
      </c>
      <c r="J25" s="10">
        <f t="shared" si="0"/>
        <v>3380</v>
      </c>
      <c r="K25" s="20">
        <v>0</v>
      </c>
      <c r="L25" s="10">
        <f t="shared" si="1"/>
        <v>3380</v>
      </c>
    </row>
    <row r="26" spans="2:12" x14ac:dyDescent="0.25">
      <c r="B26" s="9">
        <v>20</v>
      </c>
      <c r="C26" s="17" t="s">
        <v>28</v>
      </c>
      <c r="D26" s="18" t="s">
        <v>29</v>
      </c>
      <c r="E26" s="19">
        <v>40179</v>
      </c>
      <c r="F26" s="10">
        <v>0</v>
      </c>
      <c r="G26" s="20">
        <v>3467</v>
      </c>
      <c r="H26" s="20">
        <v>0</v>
      </c>
      <c r="I26" s="20">
        <v>0</v>
      </c>
      <c r="J26" s="10">
        <f t="shared" si="0"/>
        <v>3467</v>
      </c>
      <c r="K26" s="20">
        <v>0</v>
      </c>
      <c r="L26" s="10">
        <f t="shared" si="1"/>
        <v>3467</v>
      </c>
    </row>
    <row r="27" spans="2:12" x14ac:dyDescent="0.25">
      <c r="B27" s="9">
        <v>21</v>
      </c>
      <c r="C27" s="17" t="s">
        <v>14</v>
      </c>
      <c r="D27" s="18" t="s">
        <v>15</v>
      </c>
      <c r="E27" s="19">
        <v>43374</v>
      </c>
      <c r="F27" s="10">
        <f>(G27*2)</f>
        <v>0</v>
      </c>
      <c r="G27" s="20">
        <v>0</v>
      </c>
      <c r="H27" s="20">
        <v>0</v>
      </c>
      <c r="I27" s="20">
        <v>0</v>
      </c>
      <c r="J27" s="10">
        <f t="shared" si="0"/>
        <v>0</v>
      </c>
      <c r="K27" s="20">
        <v>0</v>
      </c>
      <c r="L27" s="10">
        <f t="shared" si="1"/>
        <v>0</v>
      </c>
    </row>
    <row r="28" spans="2:12" x14ac:dyDescent="0.25">
      <c r="B28" s="9">
        <v>22</v>
      </c>
      <c r="C28" s="17" t="s">
        <v>44</v>
      </c>
      <c r="D28" s="18" t="s">
        <v>1</v>
      </c>
      <c r="E28" s="19">
        <v>43374</v>
      </c>
      <c r="F28" s="10">
        <v>0</v>
      </c>
      <c r="G28" s="20">
        <v>2600</v>
      </c>
      <c r="H28" s="20">
        <v>0</v>
      </c>
      <c r="I28" s="20">
        <v>0</v>
      </c>
      <c r="J28" s="10">
        <f t="shared" si="0"/>
        <v>2600</v>
      </c>
      <c r="K28" s="20">
        <v>0</v>
      </c>
      <c r="L28" s="10">
        <f t="shared" si="1"/>
        <v>2600</v>
      </c>
    </row>
    <row r="29" spans="2:12" x14ac:dyDescent="0.25">
      <c r="B29" s="9">
        <v>23</v>
      </c>
      <c r="C29" s="17" t="s">
        <v>46</v>
      </c>
      <c r="D29" s="18" t="s">
        <v>0</v>
      </c>
      <c r="E29" s="19">
        <v>33240</v>
      </c>
      <c r="F29" s="10">
        <v>0</v>
      </c>
      <c r="G29" s="20">
        <v>1947</v>
      </c>
      <c r="H29" s="20">
        <v>0</v>
      </c>
      <c r="I29" s="20">
        <v>0</v>
      </c>
      <c r="J29" s="10">
        <f t="shared" si="0"/>
        <v>1947</v>
      </c>
      <c r="K29" s="20">
        <v>0</v>
      </c>
      <c r="L29" s="10">
        <f t="shared" si="1"/>
        <v>1947</v>
      </c>
    </row>
    <row r="30" spans="2:12" x14ac:dyDescent="0.25">
      <c r="B30" s="9">
        <v>24</v>
      </c>
      <c r="C30" s="17" t="s">
        <v>24</v>
      </c>
      <c r="D30" s="18" t="s">
        <v>25</v>
      </c>
      <c r="E30" s="19">
        <v>36069</v>
      </c>
      <c r="F30" s="10">
        <v>0</v>
      </c>
      <c r="G30" s="20">
        <v>3287</v>
      </c>
      <c r="H30" s="20">
        <v>0</v>
      </c>
      <c r="I30" s="20">
        <v>0</v>
      </c>
      <c r="J30" s="10">
        <f t="shared" si="0"/>
        <v>3287</v>
      </c>
      <c r="K30" s="20">
        <v>0</v>
      </c>
      <c r="L30" s="10">
        <f t="shared" si="1"/>
        <v>3287</v>
      </c>
    </row>
    <row r="31" spans="2:12" x14ac:dyDescent="0.25">
      <c r="B31" s="9">
        <v>25</v>
      </c>
      <c r="C31" s="17" t="s">
        <v>51</v>
      </c>
      <c r="D31" s="18" t="s">
        <v>52</v>
      </c>
      <c r="E31" s="19">
        <v>42278</v>
      </c>
      <c r="F31" s="10">
        <v>0</v>
      </c>
      <c r="G31" s="20">
        <v>2191</v>
      </c>
      <c r="H31" s="20">
        <v>0</v>
      </c>
      <c r="I31" s="20">
        <v>0</v>
      </c>
      <c r="J31" s="10">
        <f t="shared" si="0"/>
        <v>2191</v>
      </c>
      <c r="K31" s="20">
        <v>0</v>
      </c>
      <c r="L31" s="10">
        <f t="shared" si="1"/>
        <v>2191</v>
      </c>
    </row>
    <row r="32" spans="2:12" x14ac:dyDescent="0.25">
      <c r="B32" s="9">
        <v>26</v>
      </c>
      <c r="C32" s="17" t="s">
        <v>17</v>
      </c>
      <c r="D32" s="18" t="s">
        <v>56</v>
      </c>
      <c r="E32" s="19">
        <v>43374</v>
      </c>
      <c r="F32" s="10">
        <v>0</v>
      </c>
      <c r="G32" s="20">
        <v>3987</v>
      </c>
      <c r="H32" s="20">
        <v>0</v>
      </c>
      <c r="I32" s="20">
        <v>0</v>
      </c>
      <c r="J32" s="10">
        <f t="shared" si="0"/>
        <v>3987</v>
      </c>
      <c r="K32" s="20">
        <v>0</v>
      </c>
      <c r="L32" s="10">
        <f t="shared" si="1"/>
        <v>3987</v>
      </c>
    </row>
    <row r="33" spans="2:12" ht="15.75" x14ac:dyDescent="0.25">
      <c r="B33" s="11"/>
      <c r="C33" s="12"/>
      <c r="D33" s="24" t="s">
        <v>45</v>
      </c>
      <c r="E33" s="25"/>
      <c r="F33" s="13">
        <f>SUM(F7:F32)</f>
        <v>0</v>
      </c>
      <c r="G33" s="13">
        <f t="shared" ref="G33:L33" si="2">SUM(G7:G32)</f>
        <v>71181</v>
      </c>
      <c r="H33" s="13">
        <f t="shared" si="2"/>
        <v>0</v>
      </c>
      <c r="I33" s="13">
        <f t="shared" si="2"/>
        <v>0</v>
      </c>
      <c r="J33" s="13">
        <f t="shared" si="2"/>
        <v>71181</v>
      </c>
      <c r="K33" s="13">
        <f t="shared" si="2"/>
        <v>0</v>
      </c>
      <c r="L33" s="13">
        <f t="shared" si="2"/>
        <v>71181</v>
      </c>
    </row>
    <row r="34" spans="2:12" x14ac:dyDescent="0.25">
      <c r="B34" s="6"/>
      <c r="C34" s="5"/>
      <c r="D34" s="2"/>
      <c r="E34" s="2"/>
      <c r="F34" s="4"/>
      <c r="G34" s="3"/>
      <c r="H34" s="3"/>
      <c r="I34" s="3"/>
      <c r="J34" s="3"/>
      <c r="K34" s="3"/>
      <c r="L34" s="3"/>
    </row>
    <row r="35" spans="2:12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x14ac:dyDescent="0.25"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x14ac:dyDescent="0.25">
      <c r="B37" s="6"/>
      <c r="C37" s="8"/>
      <c r="D37" s="2"/>
      <c r="E37" s="2"/>
      <c r="F37" s="2"/>
      <c r="G37" s="2"/>
      <c r="H37" s="2"/>
      <c r="I37" s="2"/>
      <c r="J37" s="2"/>
      <c r="K37" s="2"/>
      <c r="L37" s="2"/>
    </row>
    <row r="38" spans="2:12" x14ac:dyDescent="0.25">
      <c r="B38" s="6"/>
      <c r="C38" s="8"/>
      <c r="D38" s="2"/>
      <c r="E38" s="7"/>
      <c r="F38" s="7"/>
      <c r="G38" s="2"/>
      <c r="H38" s="2"/>
      <c r="I38" s="2"/>
      <c r="J38" s="2"/>
      <c r="K38" s="2"/>
      <c r="L38" s="2"/>
    </row>
  </sheetData>
  <sheetProtection sheet="1" objects="1" scenarios="1"/>
  <sortState ref="C7:L32">
    <sortCondition ref="C7:C32"/>
  </sortState>
  <mergeCells count="5">
    <mergeCell ref="D1:L1"/>
    <mergeCell ref="D2:L2"/>
    <mergeCell ref="D3:L3"/>
    <mergeCell ref="B5:C5"/>
    <mergeCell ref="D33:E33"/>
  </mergeCells>
  <printOptions horizontalCentered="1"/>
  <pageMargins left="0.19685039370078741" right="0.19685039370078741" top="0.62992125984251968" bottom="0.59055118110236227" header="0.31496062992125984" footer="0.31496062992125984"/>
  <pageSetup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"/>
  <sheetViews>
    <sheetView showGridLines="0" tabSelected="1" workbookViewId="0">
      <selection activeCell="D3" sqref="D3:L3"/>
    </sheetView>
  </sheetViews>
  <sheetFormatPr baseColWidth="10" defaultRowHeight="15" x14ac:dyDescent="0.25"/>
  <cols>
    <col min="1" max="1" width="3.7109375" style="1" customWidth="1"/>
    <col min="2" max="2" width="5.7109375" style="1" customWidth="1"/>
    <col min="3" max="3" width="31.7109375" style="1" bestFit="1" customWidth="1"/>
    <col min="4" max="4" width="30.5703125" style="1" bestFit="1" customWidth="1"/>
    <col min="5" max="5" width="11.85546875" style="1" bestFit="1" customWidth="1"/>
    <col min="6" max="6" width="11.28515625" style="1" bestFit="1" customWidth="1"/>
    <col min="7" max="7" width="10.85546875" style="1" bestFit="1" customWidth="1"/>
    <col min="8" max="8" width="11.140625" style="1" bestFit="1" customWidth="1"/>
    <col min="9" max="9" width="10.42578125" style="1" bestFit="1" customWidth="1"/>
    <col min="10" max="10" width="11.28515625" style="1" bestFit="1" customWidth="1"/>
    <col min="11" max="11" width="12.5703125" style="1" bestFit="1" customWidth="1"/>
    <col min="12" max="12" width="12.140625" style="1" customWidth="1"/>
    <col min="13" max="13" width="3.7109375" style="1" customWidth="1"/>
    <col min="14" max="16384" width="11.42578125" style="1"/>
  </cols>
  <sheetData>
    <row r="1" spans="2:12" ht="21" x14ac:dyDescent="0.25">
      <c r="D1" s="21" t="s">
        <v>3</v>
      </c>
      <c r="E1" s="21"/>
      <c r="F1" s="21"/>
      <c r="G1" s="21"/>
      <c r="H1" s="21"/>
      <c r="I1" s="21"/>
      <c r="J1" s="21"/>
      <c r="K1" s="21"/>
      <c r="L1" s="21"/>
    </row>
    <row r="2" spans="2:12" ht="21" x14ac:dyDescent="0.25">
      <c r="D2" s="21" t="s">
        <v>4</v>
      </c>
      <c r="E2" s="21"/>
      <c r="F2" s="21"/>
      <c r="G2" s="21"/>
      <c r="H2" s="21"/>
      <c r="I2" s="21"/>
      <c r="J2" s="21"/>
      <c r="K2" s="21"/>
      <c r="L2" s="21"/>
    </row>
    <row r="3" spans="2:12" ht="23.25" customHeight="1" x14ac:dyDescent="0.25">
      <c r="D3" s="23" t="s">
        <v>64</v>
      </c>
      <c r="E3" s="23"/>
      <c r="F3" s="23"/>
      <c r="G3" s="23"/>
      <c r="H3" s="23"/>
      <c r="I3" s="23"/>
      <c r="J3" s="23"/>
      <c r="K3" s="23"/>
      <c r="L3" s="23"/>
    </row>
    <row r="4" spans="2:12" ht="15" customHeight="1" x14ac:dyDescent="0.25"/>
    <row r="5" spans="2:12" ht="30" customHeight="1" x14ac:dyDescent="0.25">
      <c r="B5" s="22" t="s">
        <v>5</v>
      </c>
      <c r="C5" s="22"/>
      <c r="D5" s="16" t="s">
        <v>6</v>
      </c>
      <c r="E5" s="16" t="s">
        <v>7</v>
      </c>
      <c r="F5" s="14" t="s">
        <v>8</v>
      </c>
      <c r="G5" s="14" t="s">
        <v>9</v>
      </c>
      <c r="H5" s="14" t="s">
        <v>18</v>
      </c>
      <c r="I5" s="14" t="s">
        <v>10</v>
      </c>
      <c r="J5" s="14" t="s">
        <v>11</v>
      </c>
      <c r="K5" s="16" t="s">
        <v>12</v>
      </c>
      <c r="L5" s="14" t="s">
        <v>13</v>
      </c>
    </row>
    <row r="7" spans="2:12" x14ac:dyDescent="0.25">
      <c r="B7" s="9">
        <v>1</v>
      </c>
      <c r="C7" s="17" t="s">
        <v>32</v>
      </c>
      <c r="D7" s="18" t="s">
        <v>33</v>
      </c>
      <c r="E7" s="19">
        <v>41197</v>
      </c>
      <c r="F7" s="10">
        <f t="shared" ref="F7:F32" si="0">(G7*2)</f>
        <v>7350.98</v>
      </c>
      <c r="G7" s="20">
        <v>3675.49</v>
      </c>
      <c r="H7" s="20">
        <v>0</v>
      </c>
      <c r="I7" s="20">
        <v>278.49</v>
      </c>
      <c r="J7" s="10">
        <f t="shared" ref="J7:J32" si="1">(G7+H7-I7)</f>
        <v>3397</v>
      </c>
      <c r="K7" s="20">
        <v>0</v>
      </c>
      <c r="L7" s="10">
        <f t="shared" ref="L7:L32" si="2">(J7-K7)</f>
        <v>3397</v>
      </c>
    </row>
    <row r="8" spans="2:12" x14ac:dyDescent="0.25">
      <c r="B8" s="9">
        <v>2</v>
      </c>
      <c r="C8" s="17" t="s">
        <v>40</v>
      </c>
      <c r="D8" s="18" t="s">
        <v>36</v>
      </c>
      <c r="E8" s="19">
        <v>37834</v>
      </c>
      <c r="F8" s="10">
        <f t="shared" si="0"/>
        <v>5047.68</v>
      </c>
      <c r="G8" s="20">
        <v>2523.84</v>
      </c>
      <c r="H8" s="20">
        <v>7.16</v>
      </c>
      <c r="I8" s="20">
        <v>0</v>
      </c>
      <c r="J8" s="10">
        <f t="shared" si="1"/>
        <v>2531</v>
      </c>
      <c r="K8" s="20">
        <v>0</v>
      </c>
      <c r="L8" s="10">
        <f t="shared" si="2"/>
        <v>2531</v>
      </c>
    </row>
    <row r="9" spans="2:12" x14ac:dyDescent="0.25">
      <c r="B9" s="9">
        <v>3</v>
      </c>
      <c r="C9" s="17" t="s">
        <v>16</v>
      </c>
      <c r="D9" s="18" t="s">
        <v>27</v>
      </c>
      <c r="E9" s="19">
        <v>43374</v>
      </c>
      <c r="F9" s="10">
        <f t="shared" si="0"/>
        <v>15749.82</v>
      </c>
      <c r="G9" s="20">
        <v>7874.91</v>
      </c>
      <c r="H9" s="20">
        <v>0</v>
      </c>
      <c r="I9" s="20">
        <v>1043.9100000000001</v>
      </c>
      <c r="J9" s="10">
        <f t="shared" si="1"/>
        <v>6831</v>
      </c>
      <c r="K9" s="20">
        <v>0</v>
      </c>
      <c r="L9" s="10">
        <f t="shared" si="2"/>
        <v>6831</v>
      </c>
    </row>
    <row r="10" spans="2:12" x14ac:dyDescent="0.25">
      <c r="B10" s="9">
        <v>4</v>
      </c>
      <c r="C10" s="17" t="s">
        <v>38</v>
      </c>
      <c r="D10" s="18" t="s">
        <v>36</v>
      </c>
      <c r="E10" s="19">
        <v>37865</v>
      </c>
      <c r="F10" s="10">
        <f t="shared" si="0"/>
        <v>5242.92</v>
      </c>
      <c r="G10" s="20">
        <v>2621.46</v>
      </c>
      <c r="H10" s="20">
        <v>0</v>
      </c>
      <c r="I10" s="20">
        <v>3.46</v>
      </c>
      <c r="J10" s="10">
        <f t="shared" si="1"/>
        <v>2618</v>
      </c>
      <c r="K10" s="20">
        <v>0</v>
      </c>
      <c r="L10" s="10">
        <f t="shared" si="2"/>
        <v>2618</v>
      </c>
    </row>
    <row r="11" spans="2:12" x14ac:dyDescent="0.25">
      <c r="B11" s="9">
        <v>5</v>
      </c>
      <c r="C11" s="17" t="s">
        <v>26</v>
      </c>
      <c r="D11" s="18" t="s">
        <v>57</v>
      </c>
      <c r="E11" s="19">
        <v>39522</v>
      </c>
      <c r="F11" s="10">
        <f t="shared" si="0"/>
        <v>10150.08</v>
      </c>
      <c r="G11" s="20">
        <v>5075.04</v>
      </c>
      <c r="H11" s="20">
        <v>0</v>
      </c>
      <c r="I11" s="20">
        <v>475.04</v>
      </c>
      <c r="J11" s="10">
        <f t="shared" si="1"/>
        <v>4600</v>
      </c>
      <c r="K11" s="20">
        <v>0</v>
      </c>
      <c r="L11" s="10">
        <f t="shared" si="2"/>
        <v>4600</v>
      </c>
    </row>
    <row r="12" spans="2:12" x14ac:dyDescent="0.25">
      <c r="B12" s="9">
        <v>6</v>
      </c>
      <c r="C12" s="17" t="s">
        <v>39</v>
      </c>
      <c r="D12" s="18" t="s">
        <v>2</v>
      </c>
      <c r="E12" s="19">
        <v>41944</v>
      </c>
      <c r="F12" s="10">
        <f t="shared" si="0"/>
        <v>5047.68</v>
      </c>
      <c r="G12" s="20">
        <v>2523.84</v>
      </c>
      <c r="H12" s="20">
        <v>7.16</v>
      </c>
      <c r="I12" s="20">
        <v>0</v>
      </c>
      <c r="J12" s="10">
        <f t="shared" si="1"/>
        <v>2531</v>
      </c>
      <c r="K12" s="20">
        <v>0</v>
      </c>
      <c r="L12" s="10">
        <f t="shared" si="2"/>
        <v>2531</v>
      </c>
    </row>
    <row r="13" spans="2:12" x14ac:dyDescent="0.25">
      <c r="B13" s="9">
        <v>7</v>
      </c>
      <c r="C13" s="17" t="s">
        <v>37</v>
      </c>
      <c r="D13" s="18" t="s">
        <v>36</v>
      </c>
      <c r="E13" s="19">
        <v>38930</v>
      </c>
      <c r="F13" s="10">
        <f t="shared" si="0"/>
        <v>5047.68</v>
      </c>
      <c r="G13" s="20">
        <v>2523.84</v>
      </c>
      <c r="H13" s="20">
        <v>7.16</v>
      </c>
      <c r="I13" s="20">
        <v>0</v>
      </c>
      <c r="J13" s="10">
        <f t="shared" si="1"/>
        <v>2531</v>
      </c>
      <c r="K13" s="20">
        <v>0</v>
      </c>
      <c r="L13" s="10">
        <f t="shared" si="2"/>
        <v>2531</v>
      </c>
    </row>
    <row r="14" spans="2:12" x14ac:dyDescent="0.25">
      <c r="B14" s="9">
        <v>8</v>
      </c>
      <c r="C14" s="17" t="s">
        <v>55</v>
      </c>
      <c r="D14" s="18" t="s">
        <v>41</v>
      </c>
      <c r="E14" s="19">
        <v>43374</v>
      </c>
      <c r="F14" s="10">
        <f t="shared" si="0"/>
        <v>6179.3</v>
      </c>
      <c r="G14" s="20">
        <v>3089.65</v>
      </c>
      <c r="H14" s="20">
        <v>0</v>
      </c>
      <c r="I14" s="20">
        <v>89.65</v>
      </c>
      <c r="J14" s="10">
        <f t="shared" si="1"/>
        <v>3000</v>
      </c>
      <c r="K14" s="20">
        <v>0</v>
      </c>
      <c r="L14" s="10">
        <f t="shared" si="2"/>
        <v>3000</v>
      </c>
    </row>
    <row r="15" spans="2:12" x14ac:dyDescent="0.25">
      <c r="B15" s="9">
        <v>9</v>
      </c>
      <c r="C15" s="17" t="s">
        <v>30</v>
      </c>
      <c r="D15" s="18" t="s">
        <v>31</v>
      </c>
      <c r="E15" s="19">
        <v>42278</v>
      </c>
      <c r="F15" s="10">
        <f t="shared" si="0"/>
        <v>14908</v>
      </c>
      <c r="G15" s="20">
        <v>7454</v>
      </c>
      <c r="H15" s="20">
        <v>0</v>
      </c>
      <c r="I15" s="20">
        <v>954</v>
      </c>
      <c r="J15" s="10">
        <f t="shared" si="1"/>
        <v>6500</v>
      </c>
      <c r="K15" s="20">
        <v>0</v>
      </c>
      <c r="L15" s="10">
        <f t="shared" si="2"/>
        <v>6500</v>
      </c>
    </row>
    <row r="16" spans="2:12" x14ac:dyDescent="0.25">
      <c r="B16" s="9">
        <v>10</v>
      </c>
      <c r="C16" s="17" t="s">
        <v>42</v>
      </c>
      <c r="D16" s="18" t="s">
        <v>43</v>
      </c>
      <c r="E16" s="19">
        <v>43374</v>
      </c>
      <c r="F16" s="10">
        <f t="shared" si="0"/>
        <v>6179.3</v>
      </c>
      <c r="G16" s="20">
        <v>3089.65</v>
      </c>
      <c r="H16" s="20">
        <v>0</v>
      </c>
      <c r="I16" s="20">
        <v>89.65</v>
      </c>
      <c r="J16" s="10">
        <f t="shared" si="1"/>
        <v>3000</v>
      </c>
      <c r="K16" s="20">
        <v>0</v>
      </c>
      <c r="L16" s="10">
        <f t="shared" si="2"/>
        <v>3000</v>
      </c>
    </row>
    <row r="17" spans="2:12" x14ac:dyDescent="0.25">
      <c r="B17" s="9">
        <v>11</v>
      </c>
      <c r="C17" s="17" t="s">
        <v>19</v>
      </c>
      <c r="D17" s="18" t="s">
        <v>20</v>
      </c>
      <c r="E17" s="19">
        <v>43374</v>
      </c>
      <c r="F17" s="10">
        <f t="shared" si="0"/>
        <v>3999.1</v>
      </c>
      <c r="G17" s="20">
        <v>1999.55</v>
      </c>
      <c r="H17" s="20">
        <v>73.45</v>
      </c>
      <c r="I17" s="20">
        <v>0</v>
      </c>
      <c r="J17" s="10">
        <f t="shared" si="1"/>
        <v>2073</v>
      </c>
      <c r="K17" s="20">
        <v>0</v>
      </c>
      <c r="L17" s="10">
        <f t="shared" si="2"/>
        <v>2073</v>
      </c>
    </row>
    <row r="18" spans="2:12" x14ac:dyDescent="0.25">
      <c r="B18" s="9">
        <v>12</v>
      </c>
      <c r="C18" s="17" t="s">
        <v>53</v>
      </c>
      <c r="D18" s="18" t="s">
        <v>54</v>
      </c>
      <c r="E18" s="19">
        <v>35071</v>
      </c>
      <c r="F18" s="10">
        <f t="shared" si="0"/>
        <v>2599.54</v>
      </c>
      <c r="G18" s="20">
        <v>1299.77</v>
      </c>
      <c r="H18" s="20">
        <v>130.22999999999999</v>
      </c>
      <c r="I18" s="20">
        <v>0</v>
      </c>
      <c r="J18" s="10">
        <f t="shared" si="1"/>
        <v>1430</v>
      </c>
      <c r="K18" s="20">
        <v>0</v>
      </c>
      <c r="L18" s="10">
        <f t="shared" si="2"/>
        <v>1430</v>
      </c>
    </row>
    <row r="19" spans="2:12" x14ac:dyDescent="0.25">
      <c r="B19" s="9">
        <v>13</v>
      </c>
      <c r="C19" s="17" t="s">
        <v>21</v>
      </c>
      <c r="D19" s="18" t="s">
        <v>20</v>
      </c>
      <c r="E19" s="19">
        <v>43262</v>
      </c>
      <c r="F19" s="10">
        <f t="shared" si="0"/>
        <v>8255.3799999999992</v>
      </c>
      <c r="G19" s="20">
        <v>4127.6899999999996</v>
      </c>
      <c r="H19" s="20">
        <v>0</v>
      </c>
      <c r="I19" s="20">
        <v>327.69</v>
      </c>
      <c r="J19" s="10">
        <f t="shared" si="1"/>
        <v>3799.9999999999995</v>
      </c>
      <c r="K19" s="20">
        <v>0</v>
      </c>
      <c r="L19" s="10">
        <f t="shared" si="2"/>
        <v>3799.9999999999995</v>
      </c>
    </row>
    <row r="20" spans="2:12" x14ac:dyDescent="0.25">
      <c r="B20" s="9">
        <v>14</v>
      </c>
      <c r="C20" s="17" t="s">
        <v>49</v>
      </c>
      <c r="D20" s="18" t="s">
        <v>48</v>
      </c>
      <c r="E20" s="19">
        <v>39462</v>
      </c>
      <c r="F20" s="10">
        <f t="shared" si="0"/>
        <v>3781.16</v>
      </c>
      <c r="G20" s="20">
        <v>1890.58</v>
      </c>
      <c r="H20" s="20">
        <v>80.42</v>
      </c>
      <c r="I20" s="20">
        <v>0</v>
      </c>
      <c r="J20" s="10">
        <f t="shared" si="1"/>
        <v>1971</v>
      </c>
      <c r="K20" s="20">
        <v>0</v>
      </c>
      <c r="L20" s="10">
        <f t="shared" si="2"/>
        <v>1971</v>
      </c>
    </row>
    <row r="21" spans="2:12" x14ac:dyDescent="0.25">
      <c r="B21" s="9">
        <v>15</v>
      </c>
      <c r="C21" s="17" t="s">
        <v>34</v>
      </c>
      <c r="D21" s="18" t="s">
        <v>33</v>
      </c>
      <c r="E21" s="19">
        <v>43374</v>
      </c>
      <c r="F21" s="10">
        <f t="shared" si="0"/>
        <v>4978.12</v>
      </c>
      <c r="G21" s="20">
        <v>2489.06</v>
      </c>
      <c r="H21" s="20">
        <v>10.94</v>
      </c>
      <c r="I21" s="20">
        <v>0</v>
      </c>
      <c r="J21" s="10">
        <f t="shared" si="1"/>
        <v>2500</v>
      </c>
      <c r="K21" s="20">
        <v>0</v>
      </c>
      <c r="L21" s="10">
        <f t="shared" si="2"/>
        <v>2500</v>
      </c>
    </row>
    <row r="22" spans="2:12" x14ac:dyDescent="0.25">
      <c r="B22" s="9">
        <v>16</v>
      </c>
      <c r="C22" s="17" t="s">
        <v>35</v>
      </c>
      <c r="D22" s="18" t="s">
        <v>36</v>
      </c>
      <c r="E22" s="19">
        <v>43191</v>
      </c>
      <c r="F22" s="10">
        <f t="shared" si="0"/>
        <v>9906.4</v>
      </c>
      <c r="G22" s="20">
        <v>4953.2</v>
      </c>
      <c r="H22" s="20">
        <v>0</v>
      </c>
      <c r="I22" s="20">
        <v>453.2</v>
      </c>
      <c r="J22" s="10">
        <f t="shared" si="1"/>
        <v>4500</v>
      </c>
      <c r="K22" s="20">
        <v>0</v>
      </c>
      <c r="L22" s="10">
        <f t="shared" si="2"/>
        <v>4500</v>
      </c>
    </row>
    <row r="23" spans="2:12" x14ac:dyDescent="0.25">
      <c r="B23" s="9">
        <v>17</v>
      </c>
      <c r="C23" s="17" t="s">
        <v>47</v>
      </c>
      <c r="D23" s="18" t="s">
        <v>48</v>
      </c>
      <c r="E23" s="19">
        <v>32084</v>
      </c>
      <c r="F23" s="10">
        <f t="shared" si="0"/>
        <v>3781.16</v>
      </c>
      <c r="G23" s="20">
        <v>1890.58</v>
      </c>
      <c r="H23" s="20">
        <v>80.42</v>
      </c>
      <c r="I23" s="20">
        <v>0</v>
      </c>
      <c r="J23" s="10">
        <f t="shared" si="1"/>
        <v>1971</v>
      </c>
      <c r="K23" s="20">
        <v>0</v>
      </c>
      <c r="L23" s="10">
        <f t="shared" si="2"/>
        <v>1971</v>
      </c>
    </row>
    <row r="24" spans="2:12" x14ac:dyDescent="0.25">
      <c r="B24" s="9">
        <v>18</v>
      </c>
      <c r="C24" s="17" t="s">
        <v>50</v>
      </c>
      <c r="D24" s="18" t="s">
        <v>48</v>
      </c>
      <c r="E24" s="19">
        <v>39829</v>
      </c>
      <c r="F24" s="10">
        <f t="shared" si="0"/>
        <v>3781.16</v>
      </c>
      <c r="G24" s="20">
        <v>1890.58</v>
      </c>
      <c r="H24" s="20">
        <v>80.42</v>
      </c>
      <c r="I24" s="20">
        <v>0</v>
      </c>
      <c r="J24" s="10">
        <f t="shared" si="1"/>
        <v>1971</v>
      </c>
      <c r="K24" s="20">
        <v>0</v>
      </c>
      <c r="L24" s="10">
        <f t="shared" si="2"/>
        <v>1971</v>
      </c>
    </row>
    <row r="25" spans="2:12" x14ac:dyDescent="0.25">
      <c r="B25" s="9">
        <v>19</v>
      </c>
      <c r="C25" s="17" t="s">
        <v>22</v>
      </c>
      <c r="D25" s="18" t="s">
        <v>23</v>
      </c>
      <c r="E25" s="19">
        <v>35931</v>
      </c>
      <c r="F25" s="10">
        <f t="shared" si="0"/>
        <v>8479.7999999999993</v>
      </c>
      <c r="G25" s="20">
        <v>4239.8999999999996</v>
      </c>
      <c r="H25" s="20">
        <v>0</v>
      </c>
      <c r="I25" s="20">
        <v>339.9</v>
      </c>
      <c r="J25" s="10">
        <f t="shared" si="1"/>
        <v>3899.9999999999995</v>
      </c>
      <c r="K25" s="20">
        <v>0</v>
      </c>
      <c r="L25" s="10">
        <f t="shared" si="2"/>
        <v>3899.9999999999995</v>
      </c>
    </row>
    <row r="26" spans="2:12" x14ac:dyDescent="0.25">
      <c r="B26" s="9">
        <v>20</v>
      </c>
      <c r="C26" s="17" t="s">
        <v>28</v>
      </c>
      <c r="D26" s="18" t="s">
        <v>29</v>
      </c>
      <c r="E26" s="19">
        <v>40179</v>
      </c>
      <c r="F26" s="10">
        <f t="shared" si="0"/>
        <v>8715.68</v>
      </c>
      <c r="G26" s="20">
        <v>4357.84</v>
      </c>
      <c r="H26" s="20">
        <v>0</v>
      </c>
      <c r="I26" s="20">
        <v>357.84</v>
      </c>
      <c r="J26" s="10">
        <f t="shared" si="1"/>
        <v>4000</v>
      </c>
      <c r="K26" s="20">
        <v>0</v>
      </c>
      <c r="L26" s="10">
        <f t="shared" si="2"/>
        <v>4000</v>
      </c>
    </row>
    <row r="27" spans="2:12" x14ac:dyDescent="0.25">
      <c r="B27" s="9">
        <v>21</v>
      </c>
      <c r="C27" s="17" t="s">
        <v>14</v>
      </c>
      <c r="D27" s="18" t="s">
        <v>15</v>
      </c>
      <c r="E27" s="19">
        <v>43374</v>
      </c>
      <c r="F27" s="10">
        <f t="shared" si="0"/>
        <v>0</v>
      </c>
      <c r="G27" s="20">
        <v>0</v>
      </c>
      <c r="H27" s="20">
        <v>0</v>
      </c>
      <c r="I27" s="20">
        <v>0</v>
      </c>
      <c r="J27" s="10">
        <f t="shared" si="1"/>
        <v>0</v>
      </c>
      <c r="K27" s="20">
        <v>0</v>
      </c>
      <c r="L27" s="10">
        <f t="shared" si="2"/>
        <v>0</v>
      </c>
    </row>
    <row r="28" spans="2:12" x14ac:dyDescent="0.25">
      <c r="B28" s="9">
        <v>22</v>
      </c>
      <c r="C28" s="17" t="s">
        <v>44</v>
      </c>
      <c r="D28" s="18" t="s">
        <v>1</v>
      </c>
      <c r="E28" s="19">
        <v>43374</v>
      </c>
      <c r="F28" s="10">
        <f t="shared" si="0"/>
        <v>6179.3</v>
      </c>
      <c r="G28" s="20">
        <v>3089.65</v>
      </c>
      <c r="H28" s="20">
        <v>0</v>
      </c>
      <c r="I28" s="20">
        <v>89.65</v>
      </c>
      <c r="J28" s="10">
        <f t="shared" si="1"/>
        <v>3000</v>
      </c>
      <c r="K28" s="20">
        <v>0</v>
      </c>
      <c r="L28" s="10">
        <f t="shared" si="2"/>
        <v>3000</v>
      </c>
    </row>
    <row r="29" spans="2:12" x14ac:dyDescent="0.25">
      <c r="B29" s="9">
        <v>23</v>
      </c>
      <c r="C29" s="17" t="s">
        <v>46</v>
      </c>
      <c r="D29" s="18" t="s">
        <v>0</v>
      </c>
      <c r="E29" s="19">
        <v>33240</v>
      </c>
      <c r="F29" s="10">
        <f t="shared" si="0"/>
        <v>4400.7</v>
      </c>
      <c r="G29" s="20">
        <v>2200.35</v>
      </c>
      <c r="H29" s="20">
        <v>46.65</v>
      </c>
      <c r="I29" s="20">
        <v>0</v>
      </c>
      <c r="J29" s="10">
        <f t="shared" si="1"/>
        <v>2247</v>
      </c>
      <c r="K29" s="20">
        <v>0</v>
      </c>
      <c r="L29" s="10">
        <f t="shared" si="2"/>
        <v>2247</v>
      </c>
    </row>
    <row r="30" spans="2:12" x14ac:dyDescent="0.25">
      <c r="B30" s="9">
        <v>24</v>
      </c>
      <c r="C30" s="17" t="s">
        <v>24</v>
      </c>
      <c r="D30" s="18" t="s">
        <v>25</v>
      </c>
      <c r="E30" s="19">
        <v>36069</v>
      </c>
      <c r="F30" s="10">
        <f t="shared" si="0"/>
        <v>8239.68</v>
      </c>
      <c r="G30" s="20">
        <v>4119.84</v>
      </c>
      <c r="H30" s="20">
        <v>0</v>
      </c>
      <c r="I30" s="20">
        <v>326.83999999999997</v>
      </c>
      <c r="J30" s="10">
        <f t="shared" si="1"/>
        <v>3793</v>
      </c>
      <c r="K30" s="20">
        <v>0</v>
      </c>
      <c r="L30" s="10">
        <f t="shared" si="2"/>
        <v>3793</v>
      </c>
    </row>
    <row r="31" spans="2:12" x14ac:dyDescent="0.25">
      <c r="B31" s="9">
        <v>25</v>
      </c>
      <c r="C31" s="17" t="s">
        <v>51</v>
      </c>
      <c r="D31" s="18" t="s">
        <v>52</v>
      </c>
      <c r="E31" s="19">
        <v>42278</v>
      </c>
      <c r="F31" s="10">
        <f t="shared" si="0"/>
        <v>5040.96</v>
      </c>
      <c r="G31" s="20">
        <v>2520.48</v>
      </c>
      <c r="H31" s="20">
        <v>7.52</v>
      </c>
      <c r="I31" s="20">
        <v>0</v>
      </c>
      <c r="J31" s="10">
        <f t="shared" si="1"/>
        <v>2528</v>
      </c>
      <c r="K31" s="20">
        <v>0</v>
      </c>
      <c r="L31" s="10">
        <f t="shared" si="2"/>
        <v>2528</v>
      </c>
    </row>
    <row r="32" spans="2:12" x14ac:dyDescent="0.25">
      <c r="B32" s="9">
        <v>26</v>
      </c>
      <c r="C32" s="17" t="s">
        <v>17</v>
      </c>
      <c r="D32" s="18" t="s">
        <v>56</v>
      </c>
      <c r="E32" s="19">
        <v>43374</v>
      </c>
      <c r="F32" s="10">
        <f t="shared" si="0"/>
        <v>10150.08</v>
      </c>
      <c r="G32" s="20">
        <v>5075.04</v>
      </c>
      <c r="H32" s="20">
        <v>0</v>
      </c>
      <c r="I32" s="20">
        <v>475.04</v>
      </c>
      <c r="J32" s="10">
        <f t="shared" si="1"/>
        <v>4600</v>
      </c>
      <c r="K32" s="20">
        <v>0</v>
      </c>
      <c r="L32" s="10">
        <f t="shared" si="2"/>
        <v>4600</v>
      </c>
    </row>
    <row r="33" spans="2:12" ht="15.75" x14ac:dyDescent="0.25">
      <c r="B33" s="11"/>
      <c r="C33" s="12"/>
      <c r="D33" s="24" t="s">
        <v>45</v>
      </c>
      <c r="E33" s="25"/>
      <c r="F33" s="13">
        <f>SUM(F7:F32)</f>
        <v>173191.66</v>
      </c>
      <c r="G33" s="13">
        <f t="shared" ref="G33:L33" si="3">SUM(G7:G32)</f>
        <v>86595.83</v>
      </c>
      <c r="H33" s="13">
        <f t="shared" si="3"/>
        <v>531.53</v>
      </c>
      <c r="I33" s="13">
        <f t="shared" si="3"/>
        <v>5304.36</v>
      </c>
      <c r="J33" s="13">
        <f t="shared" si="3"/>
        <v>81823</v>
      </c>
      <c r="K33" s="13">
        <f t="shared" si="3"/>
        <v>0</v>
      </c>
      <c r="L33" s="13">
        <f t="shared" si="3"/>
        <v>81823</v>
      </c>
    </row>
    <row r="34" spans="2:12" x14ac:dyDescent="0.25">
      <c r="B34" s="6"/>
      <c r="C34" s="5"/>
      <c r="D34" s="2"/>
      <c r="E34" s="2"/>
      <c r="F34" s="4"/>
      <c r="G34" s="3"/>
      <c r="H34" s="3"/>
      <c r="I34" s="3"/>
      <c r="J34" s="3"/>
      <c r="K34" s="3"/>
      <c r="L34" s="3"/>
    </row>
    <row r="35" spans="2:12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x14ac:dyDescent="0.25"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x14ac:dyDescent="0.25">
      <c r="B37" s="6"/>
      <c r="C37" s="8"/>
      <c r="D37" s="2"/>
      <c r="E37" s="2"/>
      <c r="F37" s="2"/>
      <c r="G37" s="2"/>
      <c r="H37" s="2"/>
      <c r="I37" s="2"/>
      <c r="J37" s="2"/>
      <c r="K37" s="2"/>
      <c r="L37" s="2"/>
    </row>
    <row r="38" spans="2:12" x14ac:dyDescent="0.25">
      <c r="B38" s="6"/>
      <c r="C38" s="8"/>
      <c r="D38" s="2"/>
      <c r="E38" s="7"/>
      <c r="F38" s="7"/>
      <c r="G38" s="2"/>
      <c r="H38" s="2"/>
      <c r="I38" s="2"/>
      <c r="J38" s="2"/>
      <c r="K38" s="2"/>
      <c r="L38" s="2"/>
    </row>
  </sheetData>
  <sheetProtection sheet="1" objects="1" scenarios="1"/>
  <sortState ref="C7:L32">
    <sortCondition ref="C7:C32"/>
  </sortState>
  <mergeCells count="5">
    <mergeCell ref="D1:L1"/>
    <mergeCell ref="D2:L2"/>
    <mergeCell ref="D3:L3"/>
    <mergeCell ref="B5:C5"/>
    <mergeCell ref="D33:E33"/>
  </mergeCells>
  <printOptions horizontalCentered="1"/>
  <pageMargins left="0.19685039370078741" right="0.19685039370078741" top="0.62992125984251968" bottom="0.59055118110236227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OCT_Q19</vt:lpstr>
      <vt:lpstr>OCT_Q20</vt:lpstr>
      <vt:lpstr>NOV_Q21</vt:lpstr>
      <vt:lpstr>NOV_Q22</vt:lpstr>
      <vt:lpstr>DIC_Q23</vt:lpstr>
      <vt:lpstr>AGU_PROP.</vt:lpstr>
      <vt:lpstr>DIC_Q24</vt:lpstr>
      <vt:lpstr>AGU_PROP.!Área_de_impresión</vt:lpstr>
      <vt:lpstr>DIC_Q23!Área_de_impresión</vt:lpstr>
      <vt:lpstr>DIC_Q24!Área_de_impresión</vt:lpstr>
      <vt:lpstr>NOV_Q21!Área_de_impresión</vt:lpstr>
      <vt:lpstr>NOV_Q22!Área_de_impresión</vt:lpstr>
      <vt:lpstr>OCT_Q19!Área_de_impresión</vt:lpstr>
      <vt:lpstr>OCT_Q20!Área_de_impresión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2019-03-19T18:56:14Z</cp:lastPrinted>
  <dcterms:created xsi:type="dcterms:W3CDTF">2018-12-27T02:04:18Z</dcterms:created>
  <dcterms:modified xsi:type="dcterms:W3CDTF">2019-03-19T18:57:21Z</dcterms:modified>
</cp:coreProperties>
</file>