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95A\"/>
    </mc:Choice>
  </mc:AlternateContent>
  <xr:revisionPtr revIDLastSave="0" documentId="8_{E100DEDE-B1E3-4C73-941E-A70C433C8D88}" xr6:coauthVersionLast="44" xr6:coauthVersionMax="44" xr10:uidLastSave="{00000000-0000-0000-0000-000000000000}"/>
  <bookViews>
    <workbookView xWindow="-120" yWindow="-120" windowWidth="15600" windowHeight="117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R34" i="1"/>
  <c r="Q35" i="1"/>
  <c r="Q34" i="1"/>
  <c r="R27" i="1"/>
  <c r="R26" i="1"/>
  <c r="Q27" i="1"/>
  <c r="Q26" i="1"/>
  <c r="H25" i="1"/>
  <c r="G25" i="1"/>
  <c r="R17" i="1"/>
  <c r="Q17" i="1"/>
  <c r="R12" i="1"/>
  <c r="Q12" i="1"/>
  <c r="H12" i="1"/>
  <c r="G12" i="1"/>
  <c r="Q42" i="1"/>
  <c r="R22" i="1"/>
  <c r="G44" i="1"/>
  <c r="Q22" i="1"/>
  <c r="H44" i="1"/>
  <c r="R42" i="1"/>
  <c r="R44" i="1"/>
  <c r="R47" i="1"/>
  <c r="Q44" i="1"/>
  <c r="Q47" i="1"/>
</calcChain>
</file>

<file path=xl/sharedStrings.xml><?xml version="1.0" encoding="utf-8"?>
<sst xmlns="http://schemas.openxmlformats.org/spreadsheetml/2006/main" count="72" uniqueCount="63">
  <si>
    <t>MUNICIPIO SAN JUAN DE LOS LAGOS</t>
  </si>
  <si>
    <t>ESTADO DE FLUJO DE EFECTIVO</t>
  </si>
  <si>
    <t>DEL 1 DE ENERO AL 31 DE DICIEMBRE DE 2018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</si>
  <si>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</si>
  <si>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</si>
  <si>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</si>
  <si>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</si>
  <si>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</si>
  <si>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</si>
  <si>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</si>
  <si>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</si>
  <si>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</si>
  <si>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</si>
  <si>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</si>
  <si>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</si>
  <si>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</si>
  <si>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</si>
  <si>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</si>
  <si>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</si>
  <si>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</si>
  <si>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</si>
  <si>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</si>
  <si>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</si>
  <si>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</si>
  <si>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</si>
  <si>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</si>
  <si>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</si>
  <si>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</si>
  <si>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</si>
  <si>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</si>
  <si>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</si>
  <si>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</si>
  <si>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</si>
  <si>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</si>
  <si>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Otros origenes de Financiamiento 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</si>
  <si>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</si>
  <si>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</si>
  <si>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</si>
  <si>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</si>
  <si>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</si>
  <si>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</si>
  <si>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</si>
  <si>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</si>
  <si>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</si>
  <si>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</si>
  <si>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</si>
  <si>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Otras Aplicaciones de Finaciamiento </t>
  </si>
  <si>
    <t xml:space="preserve">Aportaciones </t>
  </si>
  <si>
    <t>Incremento de Activos Financieros</t>
  </si>
  <si>
    <t>Convenios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</si>
  <si>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</si>
  <si>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</si>
  <si>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</si>
  <si>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</si>
  <si>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</si>
  <si>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</si>
  <si>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</si>
  <si>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</si>
  <si>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</si>
  <si>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</si>
  <si>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</si>
  <si>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</si>
  <si>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ASEJ2018-13-03-08-2019-1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</si>
</sst>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_ ;\-0\ "/>
    <numFmt numFmtId="166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6" fontId="1" fillId="0" borderId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9" fillId="0" borderId="0"/>
  </cellStyleXfs>
  <cellXfs count="102">
    <xf numFmtId="0" fontId="0" fillId="0" borderId="0" xfId="0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2" fillId="2" borderId="0" xfId="4" applyFont="1" applyFill="1" applyBorder="1" applyAlignment="1"/>
    <xf numFmtId="0" fontId="10" fillId="2" borderId="0" xfId="0" applyFont="1" applyFill="1" applyBorder="1"/>
    <xf numFmtId="0" fontId="3" fillId="2" borderId="0" xfId="4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/>
    </xf>
    <xf numFmtId="0" fontId="3" fillId="2" borderId="0" xfId="4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top"/>
    </xf>
    <xf numFmtId="0" fontId="10" fillId="2" borderId="2" xfId="0" applyFont="1" applyFill="1" applyBorder="1"/>
    <xf numFmtId="0" fontId="10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3" fontId="3" fillId="2" borderId="0" xfId="4" applyNumberFormat="1" applyFont="1" applyFill="1" applyBorder="1" applyAlignment="1">
      <alignment vertical="top"/>
    </xf>
    <xf numFmtId="3" fontId="3" fillId="2" borderId="3" xfId="4" applyNumberFormat="1" applyFont="1" applyFill="1" applyBorder="1" applyAlignment="1" applyProtection="1">
      <alignment vertical="top"/>
      <protection locked="0"/>
    </xf>
    <xf numFmtId="3" fontId="3" fillId="2" borderId="4" xfId="4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3" fontId="2" fillId="2" borderId="0" xfId="4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/>
    </xf>
    <xf numFmtId="0" fontId="2" fillId="2" borderId="6" xfId="4" applyFont="1" applyFill="1" applyBorder="1" applyAlignment="1">
      <alignment vertical="top"/>
    </xf>
    <xf numFmtId="3" fontId="3" fillId="2" borderId="6" xfId="4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0" fillId="2" borderId="6" xfId="0" applyFont="1" applyFill="1" applyBorder="1"/>
    <xf numFmtId="0" fontId="10" fillId="2" borderId="7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164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5" fillId="3" borderId="8" xfId="4" applyFont="1" applyFill="1" applyBorder="1" applyAlignment="1">
      <alignment horizontal="center" vertical="center"/>
    </xf>
    <xf numFmtId="165" fontId="5" fillId="3" borderId="8" xfId="2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3" fontId="2" fillId="2" borderId="0" xfId="4" applyNumberFormat="1" applyFont="1" applyFill="1" applyBorder="1" applyAlignment="1">
      <alignment vertical="top"/>
    </xf>
    <xf numFmtId="3" fontId="3" fillId="2" borderId="0" xfId="4" applyNumberFormat="1" applyFont="1" applyFill="1" applyBorder="1" applyAlignment="1" applyProtection="1">
      <alignment vertical="top"/>
      <protection locked="0"/>
    </xf>
    <xf numFmtId="3" fontId="3" fillId="2" borderId="0" xfId="4" applyNumberFormat="1" applyFont="1" applyFill="1" applyBorder="1" applyAlignment="1" applyProtection="1">
      <protection locked="0"/>
    </xf>
    <xf numFmtId="3" fontId="2" fillId="2" borderId="0" xfId="4" applyNumberFormat="1" applyFont="1" applyFill="1" applyBorder="1" applyAlignment="1">
      <alignment horizontal="right" wrapText="1"/>
    </xf>
    <xf numFmtId="0" fontId="3" fillId="4" borderId="0" xfId="4" applyFont="1" applyFill="1" applyBorder="1" applyAlignment="1">
      <alignment vertical="top"/>
    </xf>
    <xf numFmtId="3" fontId="2" fillId="4" borderId="0" xfId="4" applyNumberFormat="1" applyFont="1" applyFill="1" applyBorder="1" applyAlignment="1">
      <alignment vertical="top"/>
    </xf>
    <xf numFmtId="3" fontId="3" fillId="4" borderId="0" xfId="4" applyNumberFormat="1" applyFont="1" applyFill="1" applyBorder="1" applyAlignment="1" applyProtection="1">
      <alignment vertical="top"/>
      <protection locked="0"/>
    </xf>
    <xf numFmtId="3" fontId="3" fillId="4" borderId="0" xfId="4" applyNumberFormat="1" applyFont="1" applyFill="1" applyBorder="1" applyAlignment="1" applyProtection="1">
      <protection locked="0"/>
    </xf>
    <xf numFmtId="0" fontId="10" fillId="4" borderId="0" xfId="0" applyFont="1" applyFill="1" applyBorder="1"/>
    <xf numFmtId="3" fontId="2" fillId="4" borderId="0" xfId="4" applyNumberFormat="1" applyFont="1" applyFill="1" applyBorder="1" applyAlignment="1">
      <alignment horizontal="right" wrapText="1"/>
    </xf>
    <xf numFmtId="3" fontId="2" fillId="4" borderId="0" xfId="4" applyNumberFormat="1" applyFont="1" applyFill="1" applyBorder="1" applyAlignment="1">
      <alignment horizontal="right" vertical="top" wrapText="1"/>
    </xf>
    <xf numFmtId="3" fontId="3" fillId="4" borderId="6" xfId="4" applyNumberFormat="1" applyFont="1" applyFill="1" applyBorder="1" applyAlignment="1">
      <alignment vertical="top"/>
    </xf>
    <xf numFmtId="165" fontId="5" fillId="3" borderId="9" xfId="2" applyNumberFormat="1" applyFont="1" applyFill="1" applyBorder="1" applyAlignment="1">
      <alignment horizontal="center" vertical="center"/>
    </xf>
    <xf numFmtId="3" fontId="3" fillId="2" borderId="2" xfId="4" applyNumberFormat="1" applyFont="1" applyFill="1" applyBorder="1" applyAlignment="1">
      <alignment vertical="top"/>
    </xf>
    <xf numFmtId="3" fontId="3" fillId="2" borderId="10" xfId="4" applyNumberFormat="1" applyFont="1" applyFill="1" applyBorder="1" applyAlignment="1" applyProtection="1">
      <alignment vertical="top"/>
      <protection locked="0"/>
    </xf>
    <xf numFmtId="3" fontId="3" fillId="2" borderId="11" xfId="4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/>
    <xf numFmtId="3" fontId="2" fillId="2" borderId="12" xfId="4" applyNumberFormat="1" applyFont="1" applyFill="1" applyBorder="1" applyAlignment="1">
      <alignment horizontal="right" vertical="top" wrapText="1"/>
    </xf>
    <xf numFmtId="3" fontId="2" fillId="5" borderId="13" xfId="4" applyNumberFormat="1" applyFont="1" applyFill="1" applyBorder="1" applyAlignment="1">
      <alignment vertical="top"/>
    </xf>
    <xf numFmtId="3" fontId="2" fillId="5" borderId="13" xfId="4" applyNumberFormat="1" applyFont="1" applyFill="1" applyBorder="1" applyAlignment="1">
      <alignment horizontal="right" wrapText="1"/>
    </xf>
    <xf numFmtId="3" fontId="1" fillId="2" borderId="3" xfId="4" applyNumberFormat="1" applyFont="1" applyFill="1" applyBorder="1" applyAlignment="1" applyProtection="1">
      <alignment vertical="top"/>
      <protection locked="0"/>
    </xf>
    <xf numFmtId="3" fontId="1" fillId="2" borderId="4" xfId="4" applyNumberFormat="1" applyFont="1" applyFill="1" applyBorder="1" applyAlignment="1" applyProtection="1">
      <alignment vertical="top"/>
      <protection locked="0"/>
    </xf>
    <xf numFmtId="3" fontId="1" fillId="2" borderId="4" xfId="4" applyNumberFormat="1" applyFont="1" applyFill="1" applyBorder="1" applyAlignment="1" applyProtection="1">
      <protection locked="0"/>
    </xf>
    <xf numFmtId="0" fontId="1" fillId="2" borderId="0" xfId="4" applyFont="1" applyFill="1" applyBorder="1" applyAlignment="1">
      <alignment vertical="top"/>
    </xf>
    <xf numFmtId="3" fontId="7" fillId="5" borderId="13" xfId="4" applyNumberFormat="1" applyFont="1" applyFill="1" applyBorder="1" applyAlignment="1">
      <alignment vertical="top"/>
    </xf>
    <xf numFmtId="3" fontId="1" fillId="2" borderId="10" xfId="4" applyNumberFormat="1" applyFont="1" applyFill="1" applyBorder="1" applyAlignment="1" applyProtection="1">
      <alignment vertical="top"/>
      <protection locked="0"/>
    </xf>
    <xf numFmtId="3" fontId="1" fillId="2" borderId="11" xfId="4" applyNumberFormat="1" applyFont="1" applyFill="1" applyBorder="1" applyAlignment="1" applyProtection="1">
      <alignment vertical="top"/>
      <protection locked="0"/>
    </xf>
    <xf numFmtId="3" fontId="1" fillId="2" borderId="11" xfId="4" applyNumberFormat="1" applyFont="1" applyFill="1" applyBorder="1" applyAlignment="1" applyProtection="1">
      <protection locked="0"/>
    </xf>
    <xf numFmtId="0" fontId="14" fillId="2" borderId="0" xfId="0" applyFont="1" applyFill="1" applyBorder="1"/>
    <xf numFmtId="0" fontId="14" fillId="2" borderId="2" xfId="0" applyFont="1" applyFill="1" applyBorder="1"/>
    <xf numFmtId="3" fontId="1" fillId="2" borderId="0" xfId="4" applyNumberFormat="1" applyFont="1" applyFill="1" applyBorder="1" applyAlignment="1">
      <alignment vertical="top"/>
    </xf>
    <xf numFmtId="3" fontId="1" fillId="2" borderId="2" xfId="4" applyNumberFormat="1" applyFont="1" applyFill="1" applyBorder="1" applyAlignment="1">
      <alignment vertical="top"/>
    </xf>
    <xf numFmtId="3" fontId="14" fillId="2" borderId="15" xfId="0" applyNumberFormat="1" applyFont="1" applyFill="1" applyBorder="1"/>
    <xf numFmtId="3" fontId="14" fillId="2" borderId="4" xfId="0" applyNumberFormat="1" applyFont="1" applyFill="1" applyBorder="1"/>
    <xf numFmtId="0" fontId="14" fillId="2" borderId="0" xfId="0" applyFont="1" applyFill="1"/>
    <xf numFmtId="3" fontId="7" fillId="5" borderId="13" xfId="4" applyNumberFormat="1" applyFont="1" applyFill="1" applyBorder="1" applyAlignment="1">
      <alignment horizontal="right" wrapText="1"/>
    </xf>
    <xf numFmtId="3" fontId="7" fillId="2" borderId="0" xfId="4" applyNumberFormat="1" applyFont="1" applyFill="1" applyBorder="1" applyAlignment="1">
      <alignment horizontal="right" vertical="top" wrapText="1"/>
    </xf>
    <xf numFmtId="3" fontId="7" fillId="2" borderId="2" xfId="4" applyNumberFormat="1" applyFont="1" applyFill="1" applyBorder="1" applyAlignment="1">
      <alignment horizontal="right" vertical="top" wrapText="1"/>
    </xf>
    <xf numFmtId="3" fontId="7" fillId="5" borderId="13" xfId="4" applyNumberFormat="1" applyFont="1" applyFill="1" applyBorder="1" applyAlignment="1" applyProtection="1">
      <alignment horizontal="right" vertical="top" wrapText="1"/>
      <protection locked="0"/>
    </xf>
    <xf numFmtId="3" fontId="7" fillId="5" borderId="13" xfId="4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2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 wrapText="1"/>
    </xf>
    <xf numFmtId="0" fontId="3" fillId="2" borderId="0" xfId="4" applyFont="1" applyFill="1" applyBorder="1" applyAlignment="1">
      <alignment horizontal="left" vertical="top"/>
    </xf>
    <xf numFmtId="0" fontId="2" fillId="2" borderId="1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3" fillId="2" borderId="0" xfId="4" applyFont="1" applyFill="1" applyBorder="1" applyAlignment="1">
      <alignment horizontal="left" vertical="top"/>
    </xf>
    <xf numFmtId="0" fontId="3" fillId="2" borderId="0" xfId="4" applyFont="1" applyFill="1" applyBorder="1" applyAlignment="1">
      <alignment horizontal="left" vertical="top" wrapText="1"/>
    </xf>
    <xf numFmtId="0" fontId="13" fillId="2" borderId="0" xfId="4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top" wrapText="1"/>
    </xf>
    <xf numFmtId="164" fontId="3" fillId="2" borderId="0" xfId="2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</cellXfs>
  <cellStyles count="6">
    <cellStyle name="=C:\WINNT\SYSTEM32\COMMAND.COM" xfId="1" xr:uid="{00000000-0005-0000-0000-000000000000}"/>
    <cellStyle name="Comma" xfId="2" builtinId="3"/>
    <cellStyle name="Millares 2" xfId="3" xr:uid="{00000000-0005-0000-0000-000002000000}"/>
    <cellStyle name="Normal" xfId="0" builtinId="0"/>
    <cellStyle name="Normal 2" xfId="4" xr:uid="{00000000-0005-0000-0000-000004000000}"/>
    <cellStyle name="Normal 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36F"/>
  </sheetPr>
  <dimension ref="A1:T61"/>
  <sheetViews>
    <sheetView showGridLines="0" tabSelected="1" topLeftCell="A34" zoomScale="80" zoomScaleNormal="80" workbookViewId="0">
      <selection activeCell="N15" sqref="N15:P15"/>
    </sheetView>
  </sheetViews>
  <sheetFormatPr defaultColWidth="4.140625" defaultRowHeight="0" customHeight="1" zeroHeight="1"/>
  <cols>
    <col min="1" max="1" width="2.140625" style="1" customWidth="1"/>
    <col min="2" max="3" width="3.7109375" style="1" customWidth="1"/>
    <col min="4" max="4" width="24" style="1" customWidth="1"/>
    <col min="5" max="5" width="18.140625" style="1" customWidth="1"/>
    <col min="6" max="6" width="10.42578125" style="1" customWidth="1"/>
    <col min="7" max="8" width="18.7109375" style="2" customWidth="1"/>
    <col min="9" max="9" width="2.5703125" style="2" customWidth="1"/>
    <col min="10" max="10" width="0.85546875" style="2" customWidth="1"/>
    <col min="11" max="11" width="2.5703125" style="1" customWidth="1"/>
    <col min="12" max="13" width="3.7109375" style="3" customWidth="1"/>
    <col min="14" max="14" width="18.7109375" style="3" customWidth="1"/>
    <col min="15" max="15" width="10" style="3" customWidth="1"/>
    <col min="16" max="18" width="18.7109375" style="3" customWidth="1"/>
    <col min="19" max="19" width="0.42578125" style="3" customWidth="1"/>
    <col min="20" max="20" width="3" style="3" hidden="1" customWidth="1"/>
    <col min="21" max="254" width="0" style="3" hidden="1" customWidth="1"/>
    <col min="255" max="255" width="0.42578125" style="3" customWidth="1"/>
    <col min="256" max="16384" width="4.140625" style="3"/>
  </cols>
  <sheetData>
    <row r="1" spans="1:19" ht="0.75" customHeight="1"/>
    <row r="2" spans="1:19" ht="18.75">
      <c r="B2" s="4"/>
      <c r="C2" s="4"/>
      <c r="D2" s="4"/>
      <c r="E2" s="93" t="s">
        <v>0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"/>
      <c r="S2" s="4"/>
    </row>
    <row r="3" spans="1:19" s="5" customFormat="1" ht="18.75">
      <c r="B3" s="4"/>
      <c r="C3" s="4"/>
      <c r="D3" s="4"/>
      <c r="E3" s="93" t="s">
        <v>1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4"/>
      <c r="S3" s="4"/>
    </row>
    <row r="4" spans="1:19" ht="18.75">
      <c r="B4" s="4"/>
      <c r="C4" s="4"/>
      <c r="D4" s="4"/>
      <c r="E4" s="93" t="s">
        <v>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4"/>
    </row>
    <row r="5" spans="1:19" ht="18.75">
      <c r="B5" s="4"/>
      <c r="C5" s="4"/>
      <c r="D5" s="4"/>
      <c r="E5" s="93" t="s">
        <v>3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4"/>
      <c r="S5" s="4"/>
    </row>
    <row r="6" spans="1:19" s="5" customFormat="1" ht="2.25" customHeight="1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94" t="s">
        <v>4</v>
      </c>
      <c r="C7" s="95"/>
      <c r="D7" s="95"/>
      <c r="E7" s="95"/>
      <c r="F7" s="39"/>
      <c r="G7" s="40">
        <v>2018</v>
      </c>
      <c r="H7" s="40">
        <v>2017</v>
      </c>
      <c r="I7" s="40"/>
      <c r="J7" s="40"/>
      <c r="K7" s="41"/>
      <c r="L7" s="95" t="s">
        <v>4</v>
      </c>
      <c r="M7" s="95"/>
      <c r="N7" s="95"/>
      <c r="O7" s="95"/>
      <c r="P7" s="39"/>
      <c r="Q7" s="40">
        <v>2018</v>
      </c>
      <c r="R7" s="54">
        <v>2017</v>
      </c>
      <c r="S7" s="58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6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6"/>
      <c r="K9" s="2"/>
      <c r="R9" s="13"/>
      <c r="S9" s="13"/>
    </row>
    <row r="10" spans="1:19" ht="12">
      <c r="A10" s="2"/>
      <c r="B10" s="89" t="s">
        <v>5</v>
      </c>
      <c r="C10" s="90"/>
      <c r="D10" s="90"/>
      <c r="E10" s="90"/>
      <c r="F10" s="90"/>
      <c r="G10" s="12">
        <v>0</v>
      </c>
      <c r="H10" s="12">
        <v>0</v>
      </c>
      <c r="I10" s="12"/>
      <c r="J10" s="46"/>
      <c r="K10" s="2"/>
      <c r="L10" s="90" t="s">
        <v>6</v>
      </c>
      <c r="M10" s="90"/>
      <c r="N10" s="90"/>
      <c r="O10" s="90"/>
      <c r="P10" s="90"/>
      <c r="Q10" s="16">
        <v>0</v>
      </c>
      <c r="R10" s="55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6"/>
      <c r="K11" s="2"/>
      <c r="L11" s="2"/>
      <c r="M11" s="15"/>
      <c r="N11" s="15"/>
      <c r="O11" s="15"/>
      <c r="P11" s="15"/>
      <c r="Q11" s="16"/>
      <c r="R11" s="55"/>
      <c r="S11" s="13"/>
    </row>
    <row r="12" spans="1:19" ht="12">
      <c r="A12" s="2"/>
      <c r="B12" s="14"/>
      <c r="C12" s="90" t="s">
        <v>7</v>
      </c>
      <c r="D12" s="90"/>
      <c r="E12" s="90"/>
      <c r="F12" s="90"/>
      <c r="G12" s="60">
        <f>SUM(G13:G23)</f>
        <v>252006221.10999998</v>
      </c>
      <c r="H12" s="60">
        <f>SUM(H13:H23)</f>
        <v>240380207.90000001</v>
      </c>
      <c r="I12" s="42"/>
      <c r="J12" s="47"/>
      <c r="K12" s="2"/>
      <c r="L12" s="2"/>
      <c r="M12" s="90" t="s">
        <v>7</v>
      </c>
      <c r="N12" s="90"/>
      <c r="O12" s="90"/>
      <c r="P12" s="90"/>
      <c r="Q12" s="60">
        <f>SUM(Q13:Q15)</f>
        <v>0</v>
      </c>
      <c r="R12" s="60">
        <f>SUM(R13:R15)</f>
        <v>0</v>
      </c>
      <c r="S12" s="13"/>
    </row>
    <row r="13" spans="1:19" ht="12.75">
      <c r="A13" s="2"/>
      <c r="B13" s="14"/>
      <c r="C13" s="15"/>
      <c r="D13" s="92" t="s">
        <v>8</v>
      </c>
      <c r="E13" s="92"/>
      <c r="F13" s="92"/>
      <c r="G13" s="62">
        <v>20976361.370000001</v>
      </c>
      <c r="H13" s="62">
        <v>16128858.380000001</v>
      </c>
      <c r="I13" s="43"/>
      <c r="J13" s="48"/>
      <c r="K13" s="2"/>
      <c r="L13" s="2"/>
      <c r="M13" s="5"/>
      <c r="N13" s="91" t="s">
        <v>9</v>
      </c>
      <c r="O13" s="91"/>
      <c r="P13" s="91"/>
      <c r="Q13" s="17">
        <v>0</v>
      </c>
      <c r="R13" s="56">
        <v>0</v>
      </c>
      <c r="S13" s="13"/>
    </row>
    <row r="14" spans="1:19" ht="12.75">
      <c r="A14" s="2"/>
      <c r="B14" s="14"/>
      <c r="C14" s="15"/>
      <c r="D14" s="92" t="s">
        <v>10</v>
      </c>
      <c r="E14" s="92"/>
      <c r="F14" s="92"/>
      <c r="G14" s="63">
        <v>0</v>
      </c>
      <c r="H14" s="63">
        <v>0</v>
      </c>
      <c r="I14" s="43"/>
      <c r="J14" s="48"/>
      <c r="K14" s="2"/>
      <c r="L14" s="2"/>
      <c r="M14" s="5"/>
      <c r="N14" s="91" t="s">
        <v>11</v>
      </c>
      <c r="O14" s="91"/>
      <c r="P14" s="91"/>
      <c r="Q14" s="18">
        <v>0</v>
      </c>
      <c r="R14" s="57">
        <v>0</v>
      </c>
      <c r="S14" s="13"/>
    </row>
    <row r="15" spans="1:19" ht="12.75">
      <c r="A15" s="2"/>
      <c r="B15" s="14"/>
      <c r="C15" s="88"/>
      <c r="D15" s="92" t="s">
        <v>12</v>
      </c>
      <c r="E15" s="92"/>
      <c r="F15" s="92"/>
      <c r="G15" s="63">
        <v>0</v>
      </c>
      <c r="H15" s="63">
        <v>0</v>
      </c>
      <c r="I15" s="43"/>
      <c r="J15" s="48"/>
      <c r="K15" s="2"/>
      <c r="L15" s="2"/>
      <c r="M15" s="12"/>
      <c r="N15" s="91" t="s">
        <v>13</v>
      </c>
      <c r="O15" s="91"/>
      <c r="P15" s="91"/>
      <c r="Q15" s="18">
        <v>0</v>
      </c>
      <c r="R15" s="57">
        <v>0</v>
      </c>
      <c r="S15" s="13"/>
    </row>
    <row r="16" spans="1:19" ht="12.75">
      <c r="A16" s="2"/>
      <c r="B16" s="14"/>
      <c r="C16" s="88"/>
      <c r="D16" s="92" t="s">
        <v>14</v>
      </c>
      <c r="E16" s="92"/>
      <c r="F16" s="92"/>
      <c r="G16" s="63">
        <v>37303895.399999999</v>
      </c>
      <c r="H16" s="63">
        <v>35684172.600000001</v>
      </c>
      <c r="I16" s="43"/>
      <c r="J16" s="48"/>
      <c r="K16" s="2"/>
      <c r="L16" s="2"/>
      <c r="M16" s="12"/>
      <c r="N16" s="5"/>
      <c r="O16" s="5"/>
      <c r="P16" s="5"/>
      <c r="Q16" s="5"/>
      <c r="R16" s="13"/>
      <c r="S16" s="13"/>
    </row>
    <row r="17" spans="1:19" ht="12.75">
      <c r="A17" s="2"/>
      <c r="B17" s="14"/>
      <c r="C17" s="88"/>
      <c r="D17" s="92" t="s">
        <v>15</v>
      </c>
      <c r="E17" s="92"/>
      <c r="F17" s="92"/>
      <c r="G17" s="63">
        <v>3923948.43</v>
      </c>
      <c r="H17" s="63">
        <v>3837012.85</v>
      </c>
      <c r="I17" s="43"/>
      <c r="J17" s="48"/>
      <c r="K17" s="2"/>
      <c r="L17" s="2"/>
      <c r="M17" s="90" t="s">
        <v>16</v>
      </c>
      <c r="N17" s="90"/>
      <c r="O17" s="90"/>
      <c r="P17" s="90"/>
      <c r="Q17" s="66">
        <f>SUM(Q18:Q20)</f>
        <v>52192997.160000004</v>
      </c>
      <c r="R17" s="66">
        <f>SUM(R18:R20)</f>
        <v>49417543</v>
      </c>
      <c r="S17" s="13"/>
    </row>
    <row r="18" spans="1:19" ht="12.75">
      <c r="A18" s="2"/>
      <c r="B18" s="14"/>
      <c r="C18" s="88"/>
      <c r="D18" s="92" t="s">
        <v>17</v>
      </c>
      <c r="E18" s="92"/>
      <c r="F18" s="92"/>
      <c r="G18" s="63">
        <v>7039005.9100000001</v>
      </c>
      <c r="H18" s="63">
        <v>6217628.3099999996</v>
      </c>
      <c r="I18" s="43"/>
      <c r="J18" s="48"/>
      <c r="K18" s="2"/>
      <c r="L18" s="2"/>
      <c r="M18" s="12"/>
      <c r="N18" s="91" t="s">
        <v>9</v>
      </c>
      <c r="O18" s="91"/>
      <c r="P18" s="91"/>
      <c r="Q18" s="62">
        <v>44615156.530000001</v>
      </c>
      <c r="R18" s="67">
        <v>45684390</v>
      </c>
      <c r="S18" s="13"/>
    </row>
    <row r="19" spans="1:19" ht="12.75">
      <c r="A19" s="2"/>
      <c r="B19" s="14"/>
      <c r="C19" s="88"/>
      <c r="D19" s="92" t="s">
        <v>18</v>
      </c>
      <c r="E19" s="92"/>
      <c r="F19" s="92"/>
      <c r="G19" s="63">
        <v>0</v>
      </c>
      <c r="H19" s="63">
        <v>0</v>
      </c>
      <c r="I19" s="43"/>
      <c r="J19" s="48"/>
      <c r="K19" s="2"/>
      <c r="L19" s="2"/>
      <c r="M19" s="15"/>
      <c r="N19" s="91" t="s">
        <v>11</v>
      </c>
      <c r="O19" s="91"/>
      <c r="P19" s="91"/>
      <c r="Q19" s="63">
        <v>7577840.6299999999</v>
      </c>
      <c r="R19" s="68">
        <v>3733153</v>
      </c>
      <c r="S19" s="13"/>
    </row>
    <row r="20" spans="1:19" ht="26.25" customHeight="1">
      <c r="A20" s="2"/>
      <c r="B20" s="14"/>
      <c r="C20" s="88"/>
      <c r="D20" s="92" t="s">
        <v>19</v>
      </c>
      <c r="E20" s="92"/>
      <c r="F20" s="92"/>
      <c r="G20" s="64">
        <v>0</v>
      </c>
      <c r="H20" s="64">
        <v>0</v>
      </c>
      <c r="I20" s="44"/>
      <c r="J20" s="49"/>
      <c r="K20" s="2"/>
      <c r="L20" s="2"/>
      <c r="M20" s="5"/>
      <c r="N20" s="91" t="s">
        <v>20</v>
      </c>
      <c r="O20" s="91"/>
      <c r="P20" s="91"/>
      <c r="Q20" s="64">
        <v>0</v>
      </c>
      <c r="R20" s="69">
        <v>0</v>
      </c>
      <c r="S20" s="13"/>
    </row>
    <row r="21" spans="1:19" ht="12.75">
      <c r="A21" s="2"/>
      <c r="B21" s="14"/>
      <c r="C21" s="15"/>
      <c r="D21" s="92" t="s">
        <v>21</v>
      </c>
      <c r="E21" s="92"/>
      <c r="F21" s="92"/>
      <c r="G21" s="63">
        <v>181101991.53999999</v>
      </c>
      <c r="H21" s="63">
        <v>176571326.5</v>
      </c>
      <c r="I21" s="43"/>
      <c r="J21" s="48"/>
      <c r="K21" s="2"/>
      <c r="L21" s="2"/>
      <c r="M21" s="12"/>
      <c r="N21" s="5"/>
      <c r="O21" s="5"/>
      <c r="P21" s="5"/>
      <c r="Q21" s="70"/>
      <c r="R21" s="71"/>
      <c r="S21" s="13"/>
    </row>
    <row r="22" spans="1:19" ht="12.75">
      <c r="A22" s="2"/>
      <c r="B22" s="14"/>
      <c r="C22" s="88"/>
      <c r="D22" s="92" t="s">
        <v>22</v>
      </c>
      <c r="E22" s="92"/>
      <c r="F22" s="92"/>
      <c r="G22" s="63">
        <v>0</v>
      </c>
      <c r="H22" s="63">
        <v>0</v>
      </c>
      <c r="I22" s="43"/>
      <c r="J22" s="48"/>
      <c r="K22" s="2"/>
      <c r="L22" s="2"/>
      <c r="M22" s="90" t="s">
        <v>23</v>
      </c>
      <c r="N22" s="90"/>
      <c r="O22" s="90"/>
      <c r="P22" s="90"/>
      <c r="Q22" s="66">
        <f>Q12-Q17</f>
        <v>-52192997.160000004</v>
      </c>
      <c r="R22" s="66">
        <f>R12-R17</f>
        <v>-49417543</v>
      </c>
      <c r="S22" s="13"/>
    </row>
    <row r="23" spans="1:19" ht="12.75">
      <c r="A23" s="2"/>
      <c r="B23" s="14"/>
      <c r="C23" s="15"/>
      <c r="D23" s="92" t="s">
        <v>24</v>
      </c>
      <c r="E23" s="92"/>
      <c r="F23" s="19"/>
      <c r="G23" s="63">
        <v>1661018.46</v>
      </c>
      <c r="H23" s="63">
        <v>1941209.26</v>
      </c>
      <c r="I23" s="43"/>
      <c r="J23" s="48"/>
      <c r="K23" s="2"/>
      <c r="L23" s="2"/>
      <c r="M23" s="5"/>
      <c r="N23" s="5"/>
      <c r="O23" s="5"/>
      <c r="P23" s="5"/>
      <c r="Q23" s="70"/>
      <c r="R23" s="71"/>
      <c r="S23" s="13"/>
    </row>
    <row r="24" spans="1:19" ht="12.75">
      <c r="A24" s="2"/>
      <c r="B24" s="14"/>
      <c r="C24" s="15"/>
      <c r="D24" s="2"/>
      <c r="E24" s="15"/>
      <c r="F24" s="15"/>
      <c r="G24" s="65"/>
      <c r="H24" s="65"/>
      <c r="I24" s="12"/>
      <c r="J24" s="46"/>
      <c r="K24" s="2"/>
      <c r="L24" s="86" t="s">
        <v>25</v>
      </c>
      <c r="M24" s="86"/>
      <c r="N24" s="86"/>
      <c r="O24" s="86"/>
      <c r="P24" s="86"/>
      <c r="Q24" s="72">
        <v>0</v>
      </c>
      <c r="R24" s="73">
        <v>0</v>
      </c>
      <c r="S24" s="13"/>
    </row>
    <row r="25" spans="1:19" ht="12.75">
      <c r="A25" s="2"/>
      <c r="B25" s="14"/>
      <c r="C25" s="90" t="s">
        <v>16</v>
      </c>
      <c r="D25" s="90"/>
      <c r="E25" s="90"/>
      <c r="F25" s="90"/>
      <c r="G25" s="66">
        <f>SUM(G26:G41)</f>
        <v>212192432.78999996</v>
      </c>
      <c r="H25" s="66">
        <f>SUM(H26:H41)</f>
        <v>177784735.98999998</v>
      </c>
      <c r="I25" s="42"/>
      <c r="J25" s="47"/>
      <c r="K25" s="2"/>
      <c r="L25" s="2"/>
      <c r="M25" s="15"/>
      <c r="N25" s="15"/>
      <c r="O25" s="15"/>
      <c r="P25" s="15"/>
      <c r="Q25" s="72"/>
      <c r="R25" s="73"/>
      <c r="S25" s="13"/>
    </row>
    <row r="26" spans="1:19" ht="12.75">
      <c r="A26" s="2"/>
      <c r="B26" s="14"/>
      <c r="C26" s="86"/>
      <c r="D26" s="92" t="s">
        <v>26</v>
      </c>
      <c r="E26" s="92"/>
      <c r="F26" s="92"/>
      <c r="G26" s="62">
        <v>85269897.230000004</v>
      </c>
      <c r="H26" s="62">
        <v>77262054.540000007</v>
      </c>
      <c r="I26" s="43"/>
      <c r="J26" s="48"/>
      <c r="K26" s="2"/>
      <c r="L26" s="5"/>
      <c r="M26" s="86" t="s">
        <v>7</v>
      </c>
      <c r="N26" s="86"/>
      <c r="O26" s="86"/>
      <c r="P26" s="86"/>
      <c r="Q26" s="66">
        <f>Q27+Q31+Q32</f>
        <v>9327459.5999999996</v>
      </c>
      <c r="R26" s="66">
        <f>R27+R31+R32</f>
        <v>2239915.7999999998</v>
      </c>
      <c r="S26" s="13"/>
    </row>
    <row r="27" spans="1:19" ht="12.75">
      <c r="A27" s="2"/>
      <c r="B27" s="14"/>
      <c r="C27" s="86"/>
      <c r="D27" s="92" t="s">
        <v>27</v>
      </c>
      <c r="E27" s="92"/>
      <c r="F27" s="92"/>
      <c r="G27" s="63">
        <v>40805730.369999997</v>
      </c>
      <c r="H27" s="63">
        <v>34381694.189999998</v>
      </c>
      <c r="I27" s="43"/>
      <c r="J27" s="48"/>
      <c r="K27" s="2"/>
      <c r="L27" s="2"/>
      <c r="M27" s="5"/>
      <c r="N27" s="88" t="s">
        <v>28</v>
      </c>
      <c r="O27" s="88"/>
      <c r="P27" s="88"/>
      <c r="Q27" s="62">
        <f>SUM(Q28:Q29)</f>
        <v>0</v>
      </c>
      <c r="R27" s="67">
        <f>SUM(R28:R29)</f>
        <v>0</v>
      </c>
      <c r="S27" s="13"/>
    </row>
    <row r="28" spans="1:19" ht="12.75">
      <c r="A28" s="2"/>
      <c r="B28" s="14"/>
      <c r="C28" s="86"/>
      <c r="D28" s="92" t="s">
        <v>29</v>
      </c>
      <c r="E28" s="92"/>
      <c r="F28" s="92"/>
      <c r="G28" s="63">
        <v>60982684.259999998</v>
      </c>
      <c r="H28" s="63">
        <v>53393710.799999997</v>
      </c>
      <c r="I28" s="43"/>
      <c r="J28" s="48"/>
      <c r="K28" s="2"/>
      <c r="L28" s="2"/>
      <c r="M28" s="86"/>
      <c r="N28" s="88" t="s">
        <v>30</v>
      </c>
      <c r="O28" s="88"/>
      <c r="P28" s="88"/>
      <c r="Q28" s="63">
        <v>0</v>
      </c>
      <c r="R28" s="68">
        <v>0</v>
      </c>
      <c r="S28" s="13"/>
    </row>
    <row r="29" spans="1:19" ht="12.75">
      <c r="A29" s="2"/>
      <c r="B29" s="14"/>
      <c r="C29" s="15"/>
      <c r="D29" s="92" t="s">
        <v>31</v>
      </c>
      <c r="E29" s="92"/>
      <c r="F29" s="92"/>
      <c r="G29" s="63">
        <v>0</v>
      </c>
      <c r="H29" s="63">
        <v>0</v>
      </c>
      <c r="I29" s="43"/>
      <c r="J29" s="48"/>
      <c r="K29" s="2"/>
      <c r="L29" s="2"/>
      <c r="M29" s="86"/>
      <c r="N29" s="88" t="s">
        <v>32</v>
      </c>
      <c r="O29" s="88"/>
      <c r="P29" s="88"/>
      <c r="Q29" s="63">
        <v>0</v>
      </c>
      <c r="R29" s="68">
        <v>0</v>
      </c>
      <c r="S29" s="13"/>
    </row>
    <row r="30" spans="1:19" ht="12.75">
      <c r="A30" s="2"/>
      <c r="B30" s="14"/>
      <c r="C30" s="86"/>
      <c r="D30" s="92" t="s">
        <v>33</v>
      </c>
      <c r="E30" s="92"/>
      <c r="F30" s="92"/>
      <c r="G30" s="63">
        <v>3960000</v>
      </c>
      <c r="H30" s="63">
        <v>3600000</v>
      </c>
      <c r="I30" s="43"/>
      <c r="J30" s="48"/>
      <c r="K30" s="2"/>
      <c r="L30" s="2"/>
      <c r="M30" s="86" t="s">
        <v>34</v>
      </c>
      <c r="Q30" s="74">
        <v>0</v>
      </c>
      <c r="R30" s="75">
        <v>0</v>
      </c>
      <c r="S30" s="13"/>
    </row>
    <row r="31" spans="1:19" ht="15" customHeight="1">
      <c r="A31" s="2"/>
      <c r="B31" s="14"/>
      <c r="C31" s="86"/>
      <c r="D31" s="92" t="s">
        <v>35</v>
      </c>
      <c r="E31" s="92"/>
      <c r="F31" s="92"/>
      <c r="G31" s="63">
        <v>3297577.03</v>
      </c>
      <c r="H31" s="63">
        <v>0</v>
      </c>
      <c r="I31" s="43"/>
      <c r="J31" s="48"/>
      <c r="K31" s="2"/>
      <c r="L31" s="2"/>
      <c r="M31" s="12"/>
      <c r="N31" s="88" t="s">
        <v>36</v>
      </c>
      <c r="O31" s="88"/>
      <c r="P31" s="88"/>
      <c r="Q31" s="63">
        <v>9286104.5999999996</v>
      </c>
      <c r="R31" s="68">
        <v>2239915.7999999998</v>
      </c>
      <c r="S31" s="13"/>
    </row>
    <row r="32" spans="1:19" ht="15" customHeight="1">
      <c r="A32" s="2"/>
      <c r="B32" s="14"/>
      <c r="C32" s="86"/>
      <c r="D32" s="92" t="s">
        <v>37</v>
      </c>
      <c r="E32" s="92"/>
      <c r="F32" s="92"/>
      <c r="G32" s="63">
        <v>7011403.0099999998</v>
      </c>
      <c r="H32" s="63">
        <v>5911883.7599999998</v>
      </c>
      <c r="I32" s="43"/>
      <c r="J32" s="48"/>
      <c r="K32" s="2"/>
      <c r="L32" s="2"/>
      <c r="M32" s="12"/>
      <c r="N32" s="91" t="s">
        <v>38</v>
      </c>
      <c r="O32" s="91"/>
      <c r="P32" s="91"/>
      <c r="Q32" s="63">
        <v>41355</v>
      </c>
      <c r="R32" s="68">
        <v>0</v>
      </c>
      <c r="S32" s="13"/>
    </row>
    <row r="33" spans="1:19" ht="15" customHeight="1">
      <c r="A33" s="2"/>
      <c r="B33" s="14"/>
      <c r="C33" s="86"/>
      <c r="D33" s="92" t="s">
        <v>39</v>
      </c>
      <c r="E33" s="92"/>
      <c r="F33" s="92"/>
      <c r="G33" s="63">
        <v>2132761.89</v>
      </c>
      <c r="H33" s="63">
        <v>1961502.7</v>
      </c>
      <c r="I33" s="43"/>
      <c r="J33" s="48"/>
      <c r="K33" s="2"/>
      <c r="Q33" s="76"/>
      <c r="R33" s="76"/>
      <c r="S33" s="13"/>
    </row>
    <row r="34" spans="1:19" ht="15" customHeight="1">
      <c r="A34" s="2"/>
      <c r="B34" s="14"/>
      <c r="C34" s="86"/>
      <c r="D34" s="92" t="s">
        <v>40</v>
      </c>
      <c r="E34" s="92"/>
      <c r="F34" s="92"/>
      <c r="G34" s="63">
        <v>1071175</v>
      </c>
      <c r="H34" s="63">
        <v>912079</v>
      </c>
      <c r="I34" s="43"/>
      <c r="J34" s="48"/>
      <c r="K34" s="2"/>
      <c r="L34" s="2"/>
      <c r="M34" s="86" t="s">
        <v>16</v>
      </c>
      <c r="N34" s="86"/>
      <c r="O34" s="86"/>
      <c r="P34" s="86"/>
      <c r="Q34" s="66">
        <f>Q35+Q39+Q40</f>
        <v>7209679.1899999995</v>
      </c>
      <c r="R34" s="66">
        <f>R35+R39+R40</f>
        <v>12211420.689999999</v>
      </c>
      <c r="S34" s="13"/>
    </row>
    <row r="35" spans="1:19" ht="15" customHeight="1">
      <c r="A35" s="2"/>
      <c r="B35" s="14"/>
      <c r="C35" s="86"/>
      <c r="D35" s="92" t="s">
        <v>41</v>
      </c>
      <c r="E35" s="92"/>
      <c r="F35" s="92"/>
      <c r="G35" s="63">
        <v>0</v>
      </c>
      <c r="H35" s="63">
        <v>0</v>
      </c>
      <c r="I35" s="43"/>
      <c r="J35" s="48"/>
      <c r="K35" s="2"/>
      <c r="L35" s="5"/>
      <c r="M35" s="5"/>
      <c r="N35" s="88" t="s">
        <v>42</v>
      </c>
      <c r="O35" s="88"/>
      <c r="P35" s="88"/>
      <c r="Q35" s="62">
        <f>SUM(Q36:Q37)</f>
        <v>3005367.59</v>
      </c>
      <c r="R35" s="67">
        <f>SUM(R36:R37)</f>
        <v>0</v>
      </c>
      <c r="S35" s="13"/>
    </row>
    <row r="36" spans="1:19" ht="15" customHeight="1">
      <c r="A36" s="2"/>
      <c r="B36" s="14"/>
      <c r="C36" s="86"/>
      <c r="D36" s="92" t="s">
        <v>43</v>
      </c>
      <c r="E36" s="92"/>
      <c r="F36" s="92"/>
      <c r="G36" s="63">
        <v>0</v>
      </c>
      <c r="H36" s="63">
        <v>0</v>
      </c>
      <c r="I36" s="43"/>
      <c r="J36" s="48"/>
      <c r="K36" s="2"/>
      <c r="L36" s="2"/>
      <c r="M36" s="5"/>
      <c r="N36" s="88" t="s">
        <v>30</v>
      </c>
      <c r="O36" s="88"/>
      <c r="P36" s="88"/>
      <c r="Q36" s="63">
        <v>3005367.59</v>
      </c>
      <c r="R36" s="68">
        <v>0</v>
      </c>
      <c r="S36" s="13"/>
    </row>
    <row r="37" spans="1:19" ht="15" customHeight="1">
      <c r="A37" s="2"/>
      <c r="B37" s="14"/>
      <c r="C37" s="86"/>
      <c r="D37" s="92" t="s">
        <v>44</v>
      </c>
      <c r="E37" s="92"/>
      <c r="F37" s="92"/>
      <c r="G37" s="63">
        <v>0</v>
      </c>
      <c r="H37" s="63">
        <v>0</v>
      </c>
      <c r="I37" s="43"/>
      <c r="J37" s="48"/>
      <c r="K37" s="2"/>
      <c r="L37" s="2"/>
      <c r="M37" s="86"/>
      <c r="N37" s="88" t="s">
        <v>32</v>
      </c>
      <c r="O37" s="88"/>
      <c r="P37" s="88"/>
      <c r="Q37" s="63">
        <v>0</v>
      </c>
      <c r="R37" s="68">
        <v>0</v>
      </c>
      <c r="S37" s="13"/>
    </row>
    <row r="38" spans="1:19" ht="15" customHeight="1">
      <c r="A38" s="2"/>
      <c r="B38" s="14"/>
      <c r="C38" s="86"/>
      <c r="D38" s="92" t="s">
        <v>45</v>
      </c>
      <c r="E38" s="92"/>
      <c r="F38" s="92"/>
      <c r="G38" s="63">
        <v>0</v>
      </c>
      <c r="H38" s="63">
        <v>0</v>
      </c>
      <c r="I38" s="43"/>
      <c r="J38" s="48"/>
      <c r="K38" s="2"/>
      <c r="L38" s="2"/>
      <c r="M38" s="86" t="s">
        <v>46</v>
      </c>
      <c r="Q38" s="75">
        <v>0</v>
      </c>
      <c r="R38" s="75">
        <v>0</v>
      </c>
      <c r="S38" s="13"/>
    </row>
    <row r="39" spans="1:19" ht="15" customHeight="1">
      <c r="A39" s="2"/>
      <c r="B39" s="14"/>
      <c r="C39" s="15"/>
      <c r="D39" s="92" t="s">
        <v>47</v>
      </c>
      <c r="E39" s="92"/>
      <c r="F39" s="92"/>
      <c r="G39" s="63">
        <v>0</v>
      </c>
      <c r="H39" s="63">
        <v>0</v>
      </c>
      <c r="I39" s="43"/>
      <c r="J39" s="48"/>
      <c r="K39" s="2"/>
      <c r="L39" s="2"/>
      <c r="M39" s="86"/>
      <c r="N39" s="88" t="s">
        <v>48</v>
      </c>
      <c r="O39" s="88"/>
      <c r="P39" s="88"/>
      <c r="Q39" s="63">
        <v>0</v>
      </c>
      <c r="R39" s="68">
        <v>8475.69</v>
      </c>
      <c r="S39" s="13"/>
    </row>
    <row r="40" spans="1:19" ht="15" customHeight="1">
      <c r="A40" s="2"/>
      <c r="B40" s="14"/>
      <c r="C40" s="86"/>
      <c r="D40" s="92" t="s">
        <v>49</v>
      </c>
      <c r="E40" s="92"/>
      <c r="F40" s="92"/>
      <c r="G40" s="63">
        <v>0</v>
      </c>
      <c r="H40" s="63">
        <v>0</v>
      </c>
      <c r="I40" s="43"/>
      <c r="J40" s="48"/>
      <c r="K40" s="2"/>
      <c r="L40" s="2"/>
      <c r="N40" s="88" t="s">
        <v>50</v>
      </c>
      <c r="O40" s="88"/>
      <c r="P40" s="88"/>
      <c r="Q40" s="63">
        <v>4204311.5999999996</v>
      </c>
      <c r="R40" s="68">
        <v>12202945</v>
      </c>
      <c r="S40" s="13"/>
    </row>
    <row r="41" spans="1:19" ht="15" customHeight="1">
      <c r="A41" s="2"/>
      <c r="B41" s="14"/>
      <c r="C41" s="86"/>
      <c r="D41" s="92" t="s">
        <v>51</v>
      </c>
      <c r="E41" s="92"/>
      <c r="F41" s="92"/>
      <c r="G41" s="63">
        <v>7661204</v>
      </c>
      <c r="H41" s="63">
        <v>361811</v>
      </c>
      <c r="I41" s="43"/>
      <c r="J41" s="48"/>
      <c r="K41" s="2"/>
      <c r="L41" s="2"/>
      <c r="M41" s="12"/>
      <c r="N41" s="5"/>
      <c r="O41" s="5"/>
      <c r="P41" s="5"/>
      <c r="Q41" s="70"/>
      <c r="R41" s="71"/>
      <c r="S41" s="13"/>
    </row>
    <row r="42" spans="1:19" ht="15" customHeight="1">
      <c r="A42" s="2"/>
      <c r="B42" s="14"/>
      <c r="C42" s="86"/>
      <c r="D42" s="5"/>
      <c r="E42" s="5"/>
      <c r="F42" s="5"/>
      <c r="G42" s="5"/>
      <c r="H42" s="5"/>
      <c r="I42" s="5"/>
      <c r="J42" s="50"/>
      <c r="K42" s="2"/>
      <c r="L42" s="2"/>
      <c r="M42" s="86" t="s">
        <v>52</v>
      </c>
      <c r="N42" s="86"/>
      <c r="O42" s="86"/>
      <c r="P42" s="86"/>
      <c r="Q42" s="66">
        <f>Q26-Q34</f>
        <v>2117780.41</v>
      </c>
      <c r="R42" s="66">
        <f>R26-R34</f>
        <v>-9971504.8900000006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6"/>
      <c r="K43" s="2"/>
      <c r="L43" s="2"/>
      <c r="M43" s="12"/>
      <c r="N43" s="12"/>
      <c r="O43" s="12"/>
      <c r="P43" s="12"/>
      <c r="Q43" s="72"/>
      <c r="R43" s="73"/>
      <c r="S43" s="13"/>
    </row>
    <row r="44" spans="1:19" s="23" customFormat="1" ht="25.5" customHeight="1">
      <c r="A44" s="20"/>
      <c r="B44" s="21"/>
      <c r="C44" s="90" t="s">
        <v>53</v>
      </c>
      <c r="D44" s="90"/>
      <c r="E44" s="90"/>
      <c r="F44" s="90"/>
      <c r="G44" s="61">
        <f>G12-G25</f>
        <v>39813788.320000023</v>
      </c>
      <c r="H44" s="61">
        <f>H12-H25</f>
        <v>62595471.910000026</v>
      </c>
      <c r="I44" s="45"/>
      <c r="J44" s="51"/>
      <c r="K44" s="20"/>
      <c r="L44" s="96" t="s">
        <v>54</v>
      </c>
      <c r="M44" s="96"/>
      <c r="N44" s="96"/>
      <c r="O44" s="96"/>
      <c r="P44" s="96"/>
      <c r="Q44" s="77">
        <f>G44+Q22+Q42</f>
        <v>-10261428.429999981</v>
      </c>
      <c r="R44" s="77">
        <f>H44+R22+R42</f>
        <v>3206424.0200000256</v>
      </c>
      <c r="S44" s="22"/>
    </row>
    <row r="45" spans="1:19" s="23" customFormat="1" ht="25.5" customHeight="1">
      <c r="A45" s="20"/>
      <c r="B45" s="21"/>
      <c r="C45" s="86"/>
      <c r="D45" s="86"/>
      <c r="E45" s="86"/>
      <c r="F45" s="86"/>
      <c r="G45" s="24"/>
      <c r="H45" s="24"/>
      <c r="I45" s="24"/>
      <c r="J45" s="52"/>
      <c r="K45" s="20"/>
      <c r="L45" s="87"/>
      <c r="M45" s="87"/>
      <c r="N45" s="87"/>
      <c r="O45" s="87"/>
      <c r="P45" s="87"/>
      <c r="Q45" s="78"/>
      <c r="R45" s="79"/>
      <c r="S45" s="22"/>
    </row>
    <row r="46" spans="1:19" s="23" customFormat="1" ht="12.75">
      <c r="A46" s="20"/>
      <c r="B46" s="21"/>
      <c r="C46" s="86"/>
      <c r="D46" s="86"/>
      <c r="E46" s="86"/>
      <c r="F46" s="86"/>
      <c r="G46" s="24"/>
      <c r="H46" s="24"/>
      <c r="I46" s="24"/>
      <c r="J46" s="52"/>
      <c r="K46" s="20"/>
      <c r="L46" s="96" t="s">
        <v>55</v>
      </c>
      <c r="M46" s="96"/>
      <c r="N46" s="96"/>
      <c r="O46" s="96"/>
      <c r="P46" s="96"/>
      <c r="Q46" s="80">
        <v>18896829.02</v>
      </c>
      <c r="R46" s="80">
        <v>15690405</v>
      </c>
      <c r="S46" s="22"/>
    </row>
    <row r="47" spans="1:19" s="23" customFormat="1" ht="12.75">
      <c r="A47" s="20"/>
      <c r="B47" s="21"/>
      <c r="C47" s="86"/>
      <c r="D47" s="86"/>
      <c r="E47" s="86"/>
      <c r="F47" s="86"/>
      <c r="G47" s="24"/>
      <c r="H47" s="24"/>
      <c r="I47" s="24"/>
      <c r="J47" s="52"/>
      <c r="K47" s="20"/>
      <c r="L47" s="96" t="s">
        <v>56</v>
      </c>
      <c r="M47" s="96"/>
      <c r="N47" s="96"/>
      <c r="O47" s="96"/>
      <c r="P47" s="96"/>
      <c r="Q47" s="81">
        <f>+Q44+Q46</f>
        <v>8635400.5900000185</v>
      </c>
      <c r="R47" s="81">
        <f>+R44+R46</f>
        <v>18896829.020000026</v>
      </c>
      <c r="S47" s="22"/>
    </row>
    <row r="48" spans="1:19" s="23" customFormat="1" ht="9.75" customHeight="1">
      <c r="A48" s="20"/>
      <c r="B48" s="21"/>
      <c r="C48" s="86"/>
      <c r="D48" s="86"/>
      <c r="E48" s="86"/>
      <c r="F48" s="86"/>
      <c r="G48" s="24"/>
      <c r="H48" s="24"/>
      <c r="I48" s="24"/>
      <c r="J48" s="52"/>
      <c r="K48" s="20"/>
      <c r="L48" s="87"/>
      <c r="M48" s="87"/>
      <c r="N48" s="87"/>
      <c r="O48" s="87"/>
      <c r="P48" s="87"/>
      <c r="Q48" s="24"/>
      <c r="R48" s="59"/>
      <c r="S48" s="22"/>
    </row>
    <row r="49" spans="1:19" ht="6" customHeight="1">
      <c r="A49" s="2"/>
      <c r="B49" s="25"/>
      <c r="C49" s="26"/>
      <c r="D49" s="26"/>
      <c r="E49" s="26"/>
      <c r="F49" s="26"/>
      <c r="G49" s="27"/>
      <c r="H49" s="27"/>
      <c r="I49" s="27"/>
      <c r="J49" s="53"/>
      <c r="K49" s="28"/>
      <c r="L49" s="29"/>
      <c r="M49" s="29"/>
      <c r="N49" s="29"/>
      <c r="O49" s="29"/>
      <c r="P49" s="29"/>
      <c r="Q49" s="29"/>
      <c r="R49" s="30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85" t="s">
        <v>57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1"/>
      <c r="C53" s="32"/>
      <c r="D53" s="33"/>
      <c r="E53" s="33"/>
      <c r="F53" s="5"/>
      <c r="G53" s="34"/>
      <c r="H53" s="32"/>
      <c r="I53" s="32"/>
      <c r="J53" s="32"/>
      <c r="K53" s="33"/>
      <c r="L53" s="33"/>
      <c r="M53" s="5"/>
      <c r="N53" s="5"/>
      <c r="O53" s="5"/>
      <c r="P53" s="5"/>
      <c r="Q53" s="5"/>
      <c r="R53" s="5"/>
      <c r="S53" s="5"/>
    </row>
    <row r="54" spans="1:19" s="5" customFormat="1" ht="57.75" customHeight="1">
      <c r="B54" s="31"/>
      <c r="C54" s="32"/>
      <c r="D54" s="97"/>
      <c r="E54" s="97"/>
      <c r="F54" s="97"/>
      <c r="G54" s="97"/>
      <c r="H54" s="32"/>
      <c r="I54" s="32"/>
      <c r="J54" s="32"/>
      <c r="K54" s="33"/>
      <c r="L54" s="33"/>
      <c r="N54" s="98"/>
      <c r="O54" s="98"/>
      <c r="P54" s="98"/>
      <c r="Q54" s="98"/>
    </row>
    <row r="55" spans="1:19" ht="14.1" customHeight="1">
      <c r="A55" s="5"/>
      <c r="B55" s="35"/>
      <c r="C55" s="5"/>
      <c r="D55" s="100" t="s">
        <v>58</v>
      </c>
      <c r="E55" s="100"/>
      <c r="F55" s="100"/>
      <c r="G55" s="100"/>
      <c r="H55" s="82"/>
      <c r="I55" s="82"/>
      <c r="J55" s="82"/>
      <c r="K55" s="83"/>
      <c r="L55" s="82"/>
      <c r="M55" s="84"/>
      <c r="N55" s="100" t="s">
        <v>59</v>
      </c>
      <c r="O55" s="100"/>
      <c r="P55" s="100"/>
      <c r="Q55" s="100"/>
      <c r="R55" s="5"/>
      <c r="S55" s="5"/>
    </row>
    <row r="56" spans="1:19" ht="14.1" customHeight="1">
      <c r="A56" s="5"/>
      <c r="B56" s="37"/>
      <c r="C56" s="5"/>
      <c r="D56" s="101" t="s">
        <v>60</v>
      </c>
      <c r="E56" s="101"/>
      <c r="F56" s="101"/>
      <c r="G56" s="101"/>
      <c r="H56" s="5"/>
      <c r="I56" s="5"/>
      <c r="J56" s="5"/>
      <c r="K56" s="36"/>
      <c r="L56" s="5"/>
      <c r="N56" s="101" t="s">
        <v>61</v>
      </c>
      <c r="O56" s="101"/>
      <c r="P56" s="101"/>
      <c r="Q56" s="101"/>
      <c r="R56" s="5"/>
      <c r="S56" s="5"/>
    </row>
    <row r="57" spans="1:19" ht="51" customHeight="1">
      <c r="H57" s="99" t="s">
        <v>62</v>
      </c>
      <c r="I57" s="99"/>
      <c r="J57" s="99"/>
      <c r="K57" s="99"/>
      <c r="L57" s="99"/>
      <c r="M57" s="99"/>
      <c r="N57" s="99"/>
      <c r="O57" s="99"/>
      <c r="P57" s="38"/>
    </row>
    <row r="58" spans="1:19" ht="12" customHeight="1">
      <c r="H58" s="38"/>
      <c r="I58" s="38"/>
      <c r="J58" s="38"/>
      <c r="K58" s="38"/>
      <c r="L58" s="38"/>
      <c r="M58" s="38"/>
      <c r="N58" s="38"/>
      <c r="O58" s="38"/>
      <c r="P58" s="38"/>
    </row>
    <row r="59" spans="1:19" ht="12" customHeight="1"/>
    <row r="60" spans="1:19" ht="12" customHeight="1"/>
    <row r="61" spans="1:19" ht="12" customHeight="1"/>
  </sheetData>
  <mergeCells count="58">
    <mergeCell ref="H57:O57"/>
    <mergeCell ref="D55:G55"/>
    <mergeCell ref="N55:Q55"/>
    <mergeCell ref="D56:G56"/>
    <mergeCell ref="N56:Q56"/>
    <mergeCell ref="L47:P47"/>
    <mergeCell ref="D28:F28"/>
    <mergeCell ref="D54:G54"/>
    <mergeCell ref="N54:Q54"/>
    <mergeCell ref="D37:F37"/>
    <mergeCell ref="D38:F38"/>
    <mergeCell ref="D39:F39"/>
    <mergeCell ref="D36:F36"/>
    <mergeCell ref="D40:F40"/>
    <mergeCell ref="D41:F41"/>
    <mergeCell ref="C44:F44"/>
    <mergeCell ref="L44:P44"/>
    <mergeCell ref="L46:P46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23:E23"/>
    <mergeCell ref="D26:F26"/>
    <mergeCell ref="D27:F27"/>
    <mergeCell ref="M17:P17"/>
    <mergeCell ref="D15:F15"/>
    <mergeCell ref="E2:Q2"/>
    <mergeCell ref="E3:Q3"/>
    <mergeCell ref="E4:Q4"/>
    <mergeCell ref="E5:Q5"/>
    <mergeCell ref="B7:E7"/>
    <mergeCell ref="L7:O7"/>
    <mergeCell ref="B10:F10"/>
    <mergeCell ref="N19:P19"/>
    <mergeCell ref="D14:F14"/>
    <mergeCell ref="N14:P14"/>
    <mergeCell ref="N15:P15"/>
    <mergeCell ref="L10:P10"/>
    <mergeCell ref="C12:F12"/>
    <mergeCell ref="M12:P12"/>
    <mergeCell ref="D13:F13"/>
    <mergeCell ref="N13:P13"/>
  </mergeCells>
  <printOptions horizontalCentered="1"/>
  <pageMargins left="0.39370078740157483" right="0.39370078740157483" top="0.39370078740157483" bottom="0.3937007874015748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X</cp:lastModifiedBy>
  <cp:revision/>
  <dcterms:created xsi:type="dcterms:W3CDTF">2014-10-29T16:00:50Z</dcterms:created>
  <dcterms:modified xsi:type="dcterms:W3CDTF">2019-08-10T14:35:32Z</dcterms:modified>
  <cp:category/>
  <cp:contentStatus/>
</cp:coreProperties>
</file>