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I94" i="1" s="1"/>
  <c r="H63" i="1"/>
  <c r="I59" i="1"/>
  <c r="H59" i="1"/>
  <c r="H94" i="1" s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56" i="1" s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D121" i="1" s="1"/>
  <c r="C68" i="1"/>
  <c r="D61" i="1"/>
  <c r="C61" i="1"/>
  <c r="D33" i="1"/>
  <c r="C33" i="1"/>
  <c r="D26" i="1"/>
  <c r="C26" i="1"/>
  <c r="C8" i="1"/>
  <c r="D8" i="1"/>
  <c r="D17" i="1"/>
  <c r="C17" i="1"/>
  <c r="H96" i="1" l="1"/>
  <c r="H126" i="1" s="1"/>
  <c r="C121" i="1"/>
  <c r="I124" i="1"/>
  <c r="D52" i="1"/>
  <c r="D123" i="1" s="1"/>
  <c r="C52" i="1"/>
  <c r="I56" i="1"/>
  <c r="I96" i="1" s="1"/>
  <c r="I126" i="1" s="1"/>
  <c r="H104" i="1"/>
  <c r="H124" i="1" s="1"/>
  <c r="C123" i="1" l="1"/>
</calcChain>
</file>

<file path=xl/sharedStrings.xml><?xml version="1.0" encoding="utf-8"?>
<sst xmlns="http://schemas.openxmlformats.org/spreadsheetml/2006/main" count="402" uniqueCount="399">
  <si>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</si>
  <si>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</si>
  <si>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</si>
  <si>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</si>
  <si>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</si>
  <si>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</si>
  <si>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</si>
  <si>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</si>
  <si>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</si>
  <si>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</si>
  <si>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</si>
  <si>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</si>
  <si>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</si>
  <si>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</si>
  <si>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</si>
  <si>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</si>
  <si>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</si>
  <si>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</si>
  <si>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</si>
  <si>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</si>
  <si>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</si>
  <si>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</si>
  <si>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</si>
  <si>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</si>
  <si>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</si>
  <si>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</si>
  <si>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</si>
  <si>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</si>
  <si>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</si>
  <si>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</si>
  <si>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</si>
  <si>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</si>
  <si>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</si>
  <si>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</si>
  <si>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</si>
  <si>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</si>
  <si>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</si>
  <si>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</si>
  <si>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</si>
  <si>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</si>
  <si>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</si>
  <si>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</si>
  <si>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</si>
  <si>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</si>
  <si>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</si>
  <si>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</si>
  <si>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</si>
  <si>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</si>
  <si>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</si>
  <si>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</si>
  <si>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</si>
  <si>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</si>
  <si>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</si>
  <si>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</si>
  <si>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</si>
  <si>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</si>
  <si>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</si>
  <si>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</si>
  <si>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</si>
  <si>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</si>
  <si>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</si>
  <si>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</si>
  <si>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</si>
  <si>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</si>
  <si>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</si>
  <si>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</si>
  <si>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</si>
  <si>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</si>
  <si>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</si>
  <si>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</si>
  <si>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</si>
  <si>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</si>
  <si>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</si>
  <si>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</si>
  <si>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</si>
  <si>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</si>
  <si>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</si>
  <si>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</si>
  <si>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</si>
  <si>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</si>
  <si>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</si>
  <si>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</si>
  <si>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</si>
  <si>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</si>
  <si>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</si>
  <si>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</si>
  <si>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</si>
  <si>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</si>
  <si>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</si>
  <si>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</si>
  <si>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</si>
  <si>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</si>
  <si>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</si>
  <si>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</si>
  <si>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</si>
  <si>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</si>
  <si>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</si>
  <si>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</si>
  <si>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</si>
  <si>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</si>
  <si>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</si>
  <si>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</si>
  <si>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</si>
  <si>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</si>
  <si>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</si>
  <si>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</si>
  <si>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</si>
  <si>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</si>
  <si>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</si>
  <si>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</si>
  <si>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</si>
  <si>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</si>
  <si>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</si>
  <si>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</si>
  <si>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</si>
  <si>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</si>
  <si>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</si>
  <si>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</si>
  <si>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</si>
  <si>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</si>
  <si>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</si>
  <si>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</si>
  <si>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</si>
  <si>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</si>
  <si>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</si>
  <si>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</si>
  <si>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</si>
  <si>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</si>
  <si>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</si>
  <si>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</si>
  <si>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</si>
  <si>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</si>
  <si>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</si>
  <si>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</si>
  <si>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</si>
  <si>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</si>
  <si>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</si>
  <si>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</si>
  <si>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</si>
  <si>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</si>
  <si>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</si>
  <si>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</si>
  <si>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</si>
  <si>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</si>
  <si>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</si>
  <si>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</si>
  <si>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</si>
  <si>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</si>
  <si>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</si>
  <si>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</si>
  <si>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</si>
  <si>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</si>
  <si>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</si>
  <si>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</si>
  <si>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</si>
  <si>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</si>
  <si>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</si>
  <si>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</si>
  <si>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</si>
  <si>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</si>
  <si>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</si>
  <si>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</si>
  <si>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</si>
  <si>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</si>
  <si>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</si>
  <si>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</si>
  <si>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</si>
  <si>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</si>
  <si>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</si>
  <si>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</si>
  <si>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</si>
  <si>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</si>
  <si>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</si>
  <si>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</si>
  <si>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</si>
  <si>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</si>
  <si>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</si>
  <si>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</si>
  <si>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</si>
  <si>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</si>
  <si>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</si>
  <si>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</si>
  <si>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</si>
  <si>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</si>
  <si>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</si>
  <si>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</si>
  <si>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</si>
  <si>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</si>
  <si>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</si>
  <si>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</si>
  <si>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</si>
  <si>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</si>
  <si>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</si>
  <si>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</si>
  <si>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</si>
  <si>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</si>
  <si>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</si>
  <si>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</si>
  <si>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</si>
  <si>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</si>
  <si>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</si>
  <si>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</si>
  <si>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</si>
  <si>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</si>
  <si>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</si>
  <si>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</si>
  <si>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</si>
  <si>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</si>
  <si>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</si>
  <si>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</si>
  <si>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</si>
  <si>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</si>
  <si>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</si>
  <si>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</si>
  <si>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</si>
  <si>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</si>
  <si>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</si>
  <si>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</si>
  <si>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</si>
  <si>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</si>
  <si>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</si>
  <si>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</si>
  <si>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</si>
  <si>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</si>
  <si>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</si>
  <si>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</si>
  <si>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</si>
  <si>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</si>
  <si>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</si>
  <si>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</si>
  <si>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</si>
  <si>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</si>
  <si>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</si>
  <si>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</si>
  <si>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</si>
  <si>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</si>
  <si>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</si>
  <si>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</si>
  <si>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</si>
  <si>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</si>
  <si>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</si>
  <si>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</si>
  <si>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</si>
  <si>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</si>
  <si>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</si>
  <si>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</si>
  <si>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</si>
  <si>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</si>
  <si>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</si>
  <si>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</si>
  <si>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</si>
  <si>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</si>
  <si>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</si>
  <si>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</si>
  <si>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</si>
  <si>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</si>
  <si>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</si>
  <si>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</si>
  <si>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</si>
  <si>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</si>
  <si>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</si>
  <si>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</si>
  <si>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</si>
  <si>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</si>
  <si>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</si>
  <si>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</si>
  <si>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</si>
  <si>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</si>
  <si>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</si>
  <si>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</si>
  <si>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</si>
  <si>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</si>
  <si>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</si>
  <si>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</si>
  <si>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</si>
  <si>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</si>
  <si>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</si>
  <si>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</si>
  <si>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</si>
  <si>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</si>
  <si>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</si>
  <si>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</si>
  <si>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</si>
  <si>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</si>
  <si>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</si>
  <si>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</si>
  <si>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</si>
  <si>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</si>
  <si>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</si>
  <si>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</si>
  <si>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</si>
  <si>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</si>
  <si>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</si>
  <si>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</si>
  <si>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</si>
  <si>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</si>
  <si>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</si>
  <si>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</si>
  <si>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</si>
  <si>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</si>
  <si>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</si>
  <si>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</si>
  <si>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</si>
  <si>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</si>
  <si>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</si>
  <si>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</si>
  <si>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</si>
  <si>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</si>
  <si>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</si>
  <si>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</si>
  <si>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</si>
  <si>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</si>
  <si>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</si>
  <si>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</si>
  <si>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</si>
  <si>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</si>
  <si>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</si>
  <si>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</si>
  <si>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</si>
  <si>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</si>
  <si>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</si>
  <si>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</si>
  <si>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</si>
  <si>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</si>
  <si>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</si>
  <si>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</si>
  <si>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</si>
  <si>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</si>
  <si>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</si>
  <si>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</si>
  <si>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</si>
  <si>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</si>
  <si>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</si>
  <si>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</si>
  <si>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</si>
  <si>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</si>
  <si>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</si>
  <si>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</si>
  <si>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</si>
  <si>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</si>
  <si>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</si>
  <si>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</si>
  <si>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</si>
  <si>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</si>
  <si>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</si>
  <si>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</si>
  <si>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</si>
  <si>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</si>
  <si>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</si>
  <si>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</si>
  <si>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</si>
  <si>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</si>
  <si>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</si>
  <si>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</si>
  <si>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</si>
  <si>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</si>
  <si>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</si>
  <si>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</si>
  <si>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</si>
  <si>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</si>
  <si>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</si>
  <si>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</si>
  <si>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</si>
  <si>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</si>
  <si>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</si>
  <si>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</si>
  <si>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</si>
  <si>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</si>
  <si>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</si>
  <si>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</si>
  <si>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</si>
  <si>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</si>
  <si>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</si>
  <si>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</si>
  <si>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</si>
  <si>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</si>
  <si>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</si>
  <si>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</si>
  <si>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</si>
  <si>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</si>
  <si>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</si>
  <si>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</si>
  <si>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</si>
  <si>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</si>
  <si>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</si>
  <si>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</si>
  <si>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</si>
  <si>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</si>
  <si>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</si>
  <si>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</si>
  <si>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</si>
  <si>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SAN JUAN DE LOS LAGOS</t>
  </si>
  <si>
    <t>AL 31 DE DICIEMBRE DE 2018</t>
  </si>
  <si>
    <t>L.C.I. JESUS UBALDO MEDINA BRISEÑO</t>
  </si>
  <si>
    <t>L.C.P. FELIPE DE JESUS RUIZ PEREZ</t>
  </si>
  <si>
    <t>PRESIDENTE MUNICIPAL</t>
  </si>
  <si>
    <t>ASEJ2018-12-17-06-2019-1</t>
  </si>
  <si>
    <t xml:space="preserve"> HACIENDA PUBLICA MUNICIPAL</t>
  </si>
  <si>
    <t xml:space="preserve">FUNCIONARIO ENCARGADO DE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</si>
</sst>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133</xdr:row>
      <xdr:rowOff>76200</xdr:rowOff>
    </xdr:from>
    <xdr:to>
      <xdr:col>1</xdr:col>
      <xdr:colOff>1230842</xdr:colOff>
      <xdr:row>141</xdr:row>
      <xdr:rowOff>28575</xdr:rowOff>
    </xdr:to>
    <xdr:sp macro="" textlink="">
      <xdr:nvSpPr>
        <xdr:cNvPr id="6" name="5 Rectángulo"/>
        <xdr:cNvSpPr/>
      </xdr:nvSpPr>
      <xdr:spPr>
        <a:xfrm>
          <a:off x="342900" y="19764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C106" workbookViewId="0">
      <selection activeCell="H132" sqref="H132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8635401.2899999991</v>
      </c>
      <c r="D8" s="41">
        <f>SUM(D9:D15)</f>
        <v>18896828.790000003</v>
      </c>
      <c r="E8" s="17"/>
      <c r="F8" s="9" t="s">
        <v>195</v>
      </c>
      <c r="G8" s="3" t="s">
        <v>196</v>
      </c>
      <c r="H8" s="40">
        <f>SUM(H9:H17)</f>
        <v>16674075.200000001</v>
      </c>
      <c r="I8" s="41">
        <f>SUM(I9:I17)</f>
        <v>18271444.91</v>
      </c>
    </row>
    <row r="9" spans="1:9">
      <c r="A9" s="11" t="s">
        <v>4</v>
      </c>
      <c r="B9" s="4" t="s">
        <v>5</v>
      </c>
      <c r="C9" s="26">
        <v>133597.14000000001</v>
      </c>
      <c r="D9" s="27">
        <v>68434.92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8240734.9299999997</v>
      </c>
      <c r="D10" s="27">
        <v>18807070.41</v>
      </c>
      <c r="E10" s="17"/>
      <c r="F10" s="11" t="s">
        <v>199</v>
      </c>
      <c r="G10" s="4" t="s">
        <v>200</v>
      </c>
      <c r="H10" s="26">
        <v>-28481.45</v>
      </c>
      <c r="I10" s="27">
        <v>99121.55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585721.18000000005</v>
      </c>
      <c r="I11" s="27">
        <v>1908873.86</v>
      </c>
    </row>
    <row r="12" spans="1:9">
      <c r="A12" s="11" t="s">
        <v>10</v>
      </c>
      <c r="B12" s="4" t="s">
        <v>11</v>
      </c>
      <c r="C12" s="26">
        <v>0</v>
      </c>
      <c r="D12" s="27">
        <v>10209.280000000001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261069.22</v>
      </c>
      <c r="D13" s="27">
        <v>11114.18</v>
      </c>
      <c r="E13" s="17"/>
      <c r="F13" s="11" t="s">
        <v>205</v>
      </c>
      <c r="G13" s="4" t="s">
        <v>206</v>
      </c>
      <c r="H13" s="26">
        <v>16943.990000000002</v>
      </c>
      <c r="I13" s="27">
        <v>16943.990000000002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16099891.48</v>
      </c>
      <c r="I15" s="27">
        <v>15506943.689999999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49776.24</v>
      </c>
      <c r="D17" s="41">
        <f>SUM(D18:D24)</f>
        <v>142097.60999999999</v>
      </c>
      <c r="E17" s="17"/>
      <c r="F17" s="11" t="s">
        <v>213</v>
      </c>
      <c r="G17" s="4" t="s">
        <v>214</v>
      </c>
      <c r="H17" s="26">
        <v>0</v>
      </c>
      <c r="I17" s="27">
        <v>739561.82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30000</v>
      </c>
      <c r="D20" s="27">
        <v>50000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-5523.76</v>
      </c>
      <c r="D22" s="27">
        <v>11633.35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1000</v>
      </c>
      <c r="D23" s="27">
        <v>56164.26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24300</v>
      </c>
      <c r="D24" s="27">
        <v>24300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8685177.5299999993</v>
      </c>
      <c r="D52" s="35">
        <f>D8+D17+D26+D33+D40+D43+D47</f>
        <v>19038926.400000002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16674075.200000001</v>
      </c>
      <c r="I56" s="35">
        <f>I8+I19+I24+I29+I33+I38+I46+I51</f>
        <v>18271444.91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4133313.67</v>
      </c>
      <c r="I59" s="41">
        <f>SUM(I60:I61)</f>
        <v>6740255.5600000005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1461479.87</v>
      </c>
      <c r="I60" s="27">
        <v>3420878.34</v>
      </c>
    </row>
    <row r="61" spans="1:9">
      <c r="A61" s="9" t="s">
        <v>87</v>
      </c>
      <c r="B61" s="3" t="s">
        <v>88</v>
      </c>
      <c r="C61" s="40">
        <f>SUM(C62:C66)</f>
        <v>140662.79999999999</v>
      </c>
      <c r="D61" s="41">
        <f>SUM(D62:D66)</f>
        <v>140662.79999999999</v>
      </c>
      <c r="E61" s="17"/>
      <c r="F61" s="11" t="s">
        <v>280</v>
      </c>
      <c r="G61" s="4" t="s">
        <v>281</v>
      </c>
      <c r="H61" s="26">
        <v>2671833.7999999998</v>
      </c>
      <c r="I61" s="27">
        <v>3319377.22</v>
      </c>
    </row>
    <row r="62" spans="1:9">
      <c r="A62" s="11" t="s">
        <v>89</v>
      </c>
      <c r="B62" s="4" t="s">
        <v>90</v>
      </c>
      <c r="C62" s="26">
        <v>12685.8</v>
      </c>
      <c r="D62" s="27">
        <v>12685.8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127977</v>
      </c>
      <c r="D63" s="27">
        <v>127977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317136929.93000001</v>
      </c>
      <c r="D68" s="41">
        <f>SUM(D69:D75)</f>
        <v>272521773.39999998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3005367.59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1416841.96</v>
      </c>
    </row>
    <row r="72" spans="1:9">
      <c r="A72" s="11" t="s">
        <v>107</v>
      </c>
      <c r="B72" s="4" t="s">
        <v>108</v>
      </c>
      <c r="C72" s="26">
        <v>201646645.65000001</v>
      </c>
      <c r="D72" s="27">
        <v>201646645.65000001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113997414.94</v>
      </c>
      <c r="D73" s="27">
        <v>70125127.730000004</v>
      </c>
      <c r="E73" s="17"/>
      <c r="F73" s="11" t="s">
        <v>300</v>
      </c>
      <c r="G73" s="4" t="s">
        <v>301</v>
      </c>
      <c r="H73" s="26">
        <v>0</v>
      </c>
      <c r="I73" s="27">
        <v>1588525.63</v>
      </c>
    </row>
    <row r="74" spans="1:9">
      <c r="A74" s="11" t="s">
        <v>111</v>
      </c>
      <c r="B74" s="4" t="s">
        <v>112</v>
      </c>
      <c r="C74" s="26">
        <v>1492869.34</v>
      </c>
      <c r="D74" s="27">
        <v>750000.02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26572182.760000002</v>
      </c>
      <c r="D77" s="41">
        <f>SUM(D78:D85)</f>
        <v>18994342.130000003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2313231.02</v>
      </c>
      <c r="D78" s="27">
        <v>2232664.2599999998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490054.32</v>
      </c>
      <c r="D79" s="27">
        <v>512349.89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686883.22</v>
      </c>
      <c r="D80" s="27">
        <v>686883.22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19092539.210000001</v>
      </c>
      <c r="D81" s="27">
        <v>12193769.91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578492.14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3404312.85</v>
      </c>
      <c r="D83" s="27">
        <v>3362004.85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6670</v>
      </c>
      <c r="D84" s="27">
        <v>6670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4449225.99</v>
      </c>
      <c r="D87" s="41">
        <f>SUM(D88:D92)</f>
        <v>4449225.99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4449225.99</v>
      </c>
      <c r="D88" s="27">
        <v>4449225.99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-7605257.2599999998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4133313.67</v>
      </c>
      <c r="I94" s="35">
        <f>I59+I63+I68+I75+I80+I88</f>
        <v>9745623.1500000004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20807388.870000001</v>
      </c>
      <c r="I96" s="37">
        <f>I56+I94</f>
        <v>28017068.060000002</v>
      </c>
    </row>
    <row r="97" spans="1:9">
      <c r="A97" s="11" t="s">
        <v>151</v>
      </c>
      <c r="B97" s="4" t="s">
        <v>152</v>
      </c>
      <c r="C97" s="26">
        <v>-7603098.3099999996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-2158.9499999999998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1588525.63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1588525.63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328571532.88</v>
      </c>
      <c r="I104" s="41">
        <f>I105+I106+I107+I112+I116</f>
        <v>288716388.29000002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39813788.039999999</v>
      </c>
      <c r="I105" s="27">
        <v>62595471.539999999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288957744.83999997</v>
      </c>
      <c r="I106" s="27">
        <v>226320916.75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-200000</v>
      </c>
      <c r="I116" s="41">
        <f>SUM(I117:I118)</f>
        <v>-200000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-200000</v>
      </c>
      <c r="I117" s="27">
        <v>-200000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340693744.22000003</v>
      </c>
      <c r="D121" s="35">
        <f>D55+D61+D68+D77+D87+D94+D101+D109+D116</f>
        <v>297694529.94999999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349378921.75</v>
      </c>
      <c r="D123" s="39">
        <f>D52+D121</f>
        <v>316733456.34999996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328571532.88</v>
      </c>
      <c r="I124" s="35">
        <f>I99+I104+I120</f>
        <v>288716388.29000002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349378921.75</v>
      </c>
      <c r="I126" s="39">
        <f>I96+I124</f>
        <v>316733456.35000002</v>
      </c>
    </row>
    <row r="127" spans="1:9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398</v>
      </c>
    </row>
    <row r="132" spans="2:8" ht="15">
      <c r="B132" s="43"/>
      <c r="F132" s="43"/>
      <c r="H132" s="46" t="s">
        <v>397</v>
      </c>
    </row>
    <row r="133" spans="2:8" ht="15">
      <c r="B133" s="43" t="s">
        <v>386</v>
      </c>
      <c r="F133" s="43"/>
      <c r="H133" s="46"/>
    </row>
    <row r="138" spans="2:8" ht="15" customHeight="1">
      <c r="C138" s="55" t="s">
        <v>396</v>
      </c>
      <c r="D138" s="55"/>
      <c r="E138" s="55"/>
      <c r="F138" s="55"/>
      <c r="G138" s="55"/>
    </row>
    <row r="139" spans="2:8" ht="1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1.25" customHeight="1">
      <c r="C141" s="55"/>
      <c r="D141" s="55"/>
      <c r="E141" s="55"/>
      <c r="F141" s="55"/>
      <c r="G141" s="55"/>
    </row>
    <row r="142" spans="2:8" ht="17.25" customHeight="1"/>
  </sheetData>
  <mergeCells count="4">
    <mergeCell ref="A2:I2"/>
    <mergeCell ref="A3:I3"/>
    <mergeCell ref="A4:I4"/>
    <mergeCell ref="C138:G141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2019-06-17T18:54:43Z</cp:lastPrinted>
  <dcterms:created xsi:type="dcterms:W3CDTF">2011-02-09T15:30:30Z</dcterms:created>
  <dcterms:modified xsi:type="dcterms:W3CDTF">2019-08-09T19:10:41Z</dcterms:modified>
</cp:coreProperties>
</file>