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ez\Downloads\"/>
    </mc:Choice>
  </mc:AlternateContent>
  <bookViews>
    <workbookView xWindow="0" yWindow="0" windowWidth="20400" windowHeight="7755"/>
  </bookViews>
  <sheets>
    <sheet name="Flujo Sem." sheetId="1" r:id="rId1"/>
  </sheets>
  <definedNames>
    <definedName name="_xlnm.Print_Area" localSheetId="0">'Flujo Sem.'!$B$2:$J$55</definedName>
  </definedNames>
  <calcPr calcId="181029"/>
</workbook>
</file>

<file path=xl/calcChain.xml><?xml version="1.0" encoding="utf-8"?>
<calcChain xmlns="http://schemas.openxmlformats.org/spreadsheetml/2006/main">
  <c r="F21" i="1" l="1"/>
  <c r="H21" i="1"/>
  <c r="I21" i="1"/>
  <c r="F36" i="1"/>
  <c r="H36" i="1"/>
  <c r="I36" i="1"/>
  <c r="G38" i="1"/>
  <c r="E38" i="1"/>
  <c r="D38" i="1"/>
  <c r="F37" i="1"/>
  <c r="H37" i="1"/>
  <c r="I37" i="1"/>
  <c r="F35" i="1"/>
  <c r="H35" i="1"/>
  <c r="I35" i="1"/>
  <c r="F34" i="1"/>
  <c r="H34" i="1"/>
  <c r="I34" i="1"/>
  <c r="F33" i="1"/>
  <c r="H33" i="1"/>
  <c r="I33" i="1"/>
  <c r="F32" i="1"/>
  <c r="H32" i="1"/>
  <c r="I32" i="1"/>
  <c r="F31" i="1"/>
  <c r="H31" i="1"/>
  <c r="I31" i="1"/>
  <c r="F30" i="1"/>
  <c r="H30" i="1"/>
  <c r="I30" i="1"/>
  <c r="F29" i="1"/>
  <c r="H29" i="1"/>
  <c r="I29" i="1"/>
  <c r="F28" i="1"/>
  <c r="G23" i="1"/>
  <c r="E23" i="1"/>
  <c r="D23" i="1"/>
  <c r="F22" i="1"/>
  <c r="H22" i="1"/>
  <c r="I22" i="1"/>
  <c r="F20" i="1"/>
  <c r="H20" i="1"/>
  <c r="I20" i="1"/>
  <c r="F19" i="1"/>
  <c r="H19" i="1"/>
  <c r="I19" i="1"/>
  <c r="F18" i="1"/>
  <c r="H18" i="1"/>
  <c r="I18" i="1"/>
  <c r="F17" i="1"/>
  <c r="H17" i="1"/>
  <c r="I17" i="1"/>
  <c r="F16" i="1"/>
  <c r="H16" i="1"/>
  <c r="I16" i="1"/>
  <c r="F15" i="1"/>
  <c r="H15" i="1"/>
  <c r="I15" i="1"/>
  <c r="F14" i="1"/>
  <c r="H14" i="1"/>
  <c r="I14" i="1"/>
  <c r="F13" i="1"/>
  <c r="H13" i="1"/>
  <c r="I13" i="1"/>
  <c r="F12" i="1"/>
  <c r="H12" i="1"/>
  <c r="I12" i="1"/>
  <c r="F38" i="1"/>
  <c r="H38" i="1"/>
  <c r="I38" i="1"/>
  <c r="F23" i="1"/>
  <c r="H23" i="1"/>
  <c r="I23" i="1"/>
  <c r="H28" i="1"/>
  <c r="I28" i="1"/>
</calcChain>
</file>

<file path=xl/sharedStrings.xml><?xml version="1.0" encoding="utf-8"?>
<sst xmlns="http://schemas.openxmlformats.org/spreadsheetml/2006/main" count="50" uniqueCount="44">
  <si>
    <t>INGRESOS</t>
  </si>
  <si>
    <t>TÍTULO</t>
  </si>
  <si>
    <t>AVANCE 
FINANCIERO</t>
  </si>
  <si>
    <t>POR 
INGRESAR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</si>
  <si>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</si>
  <si>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</si>
  <si>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</si>
  <si>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</si>
  <si>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</si>
  <si>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</si>
  <si>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</si>
  <si>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</si>
  <si>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</si>
  <si>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</t>
  </si>
  <si>
    <t>EGRESOS</t>
  </si>
  <si>
    <t>CAPÍTULO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</si>
  <si>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</si>
  <si>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</si>
  <si>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</si>
  <si>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</si>
  <si>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</si>
  <si>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</si>
  <si>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>Deuda Pública</t>
  </si>
  <si>
    <t>FLUJO CONTABLE DE INGRESOS Y EGRESOS</t>
  </si>
  <si>
    <t>POR EJERCER</t>
  </si>
  <si>
    <t>APROBADO ANUAL</t>
  </si>
  <si>
    <t>Bajo protesta de decir verdad declaramos que los Estados Financieros y sus Notas son razonablemente correctos y responsabilidad del emisor.</t>
  </si>
  <si>
    <t>Otros Gastos y Pérdidas Extraordinarias</t>
  </si>
  <si>
    <t>Otros Ingresos Y Beneficios Varios</t>
  </si>
  <si>
    <t>TOTAL DEL GASTO DEVENGADO</t>
  </si>
  <si>
    <t>TOTAL DEL INGRESO DEVENGADO</t>
  </si>
  <si>
    <t>MUNICIPIO SAN JUAN DE LOS LAGOS</t>
  </si>
  <si>
    <t>ESTIMADO ANUAL</t>
  </si>
  <si>
    <t>MODIFICACIÓN_x000D_
ENERO-DICIEMBRE</t>
  </si>
  <si>
    <t>TOTAL_x000D_
ENERO-DICIEMBRE</t>
  </si>
  <si>
    <t>INGRESOS DEL PERIODO_x000D_
JULIO-DICIEMBRE</t>
  </si>
  <si>
    <t>PRESUPUESTO ANUAL</t>
  </si>
  <si>
    <t>EGRESOS DEL PERIODO_x000D_
JULIO-DICIEMBRE</t>
  </si>
  <si>
    <t>SEGUNDO AVANCE DE GESTION FINANCIERA - AL 31 DE DICIEMBRE 2018</t>
  </si>
  <si>
    <t>L.C.I. JESUS UBALDO MEDINA BRISEÑO</t>
  </si>
  <si>
    <t>L.C.P. FELIPE DE JESUS RUIZ PEREZ</t>
  </si>
  <si>
    <t>PRESIDENTE MUNICIPAL</t>
  </si>
  <si>
    <t>ASEJ2018-16-29-07-2019-1</t>
  </si>
  <si>
    <t>ENCARGADO DE LA HACIENDA PUBLICA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</si>
</sst>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&quot;$&quot;* #,##0_-;\-&quot;$&quot;* #,##0_-;_-&quot;$&quot;* &quot;-&quot;_-;_-@_-"/>
    <numFmt numFmtId="41" formatCode="_-* #,##0_-;\-* #,##0_-;_-* &quot;-&quot;_-;_-@_-"/>
    <numFmt numFmtId="43" formatCode="_-* #,##0.00_-;\-* #,##0.00_-;_-* &quot;-&quot;??_-;_-@_-"/>
    <numFmt numFmtId="164" formatCode="_-[$€-2]* #,##0.00_-;\-[$€-2]* #,##0.00_-;_-[$€-2]* &quot;-&quot;??_-"/>
  </numFmts>
  <fonts count="16">
    <font>
      <sz val="10"/>
      <name val="Arial"/>
      <family val="2"/>
    </font>
    <font>
      <sz val="10"/>
      <name val="Arial"/>
      <family val="2"/>
    </font>
    <font>
      <b/>
      <sz val="14"/>
      <color indexed="6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6"/>
      <color theme="0"/>
      <name val="Arial"/>
      <family val="2"/>
    </font>
    <font>
      <b/>
      <sz val="16"/>
      <color theme="0"/>
      <name val="Arial"/>
      <family val="2"/>
    </font>
    <font>
      <b/>
      <sz val="14"/>
      <color theme="0"/>
      <name val="Arial"/>
      <family val="2"/>
    </font>
    <font>
      <b/>
      <sz val="18"/>
      <name val="Calibri"/>
      <family val="2"/>
      <scheme val="minor"/>
    </font>
    <font>
      <sz val="36"/>
      <color theme="1"/>
      <name val="C39HrP24DhTt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vertical="center"/>
    </xf>
    <xf numFmtId="41" fontId="0" fillId="2" borderId="0" xfId="0" applyNumberForma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3" borderId="3" xfId="0" applyFont="1" applyFill="1" applyBorder="1" applyAlignment="1">
      <alignment horizontal="left" vertical="center" indent="1"/>
    </xf>
    <xf numFmtId="3" fontId="6" fillId="2" borderId="4" xfId="0" applyNumberFormat="1" applyFont="1" applyFill="1" applyBorder="1" applyAlignment="1" applyProtection="1">
      <alignment vertical="center"/>
      <protection locked="0"/>
    </xf>
    <xf numFmtId="3" fontId="6" fillId="2" borderId="3" xfId="0" applyNumberFormat="1" applyFont="1" applyFill="1" applyBorder="1" applyAlignment="1" applyProtection="1">
      <alignment vertical="center"/>
      <protection locked="0"/>
    </xf>
    <xf numFmtId="3" fontId="6" fillId="3" borderId="3" xfId="0" applyNumberFormat="1" applyFont="1" applyFill="1" applyBorder="1" applyAlignment="1">
      <alignment vertical="center"/>
    </xf>
    <xf numFmtId="3" fontId="6" fillId="2" borderId="3" xfId="0" applyNumberFormat="1" applyFont="1" applyFill="1" applyBorder="1" applyAlignment="1" applyProtection="1">
      <alignment horizontal="right" vertical="center"/>
      <protection locked="0"/>
    </xf>
    <xf numFmtId="9" fontId="6" fillId="3" borderId="3" xfId="2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wrapText="1" indent="1"/>
    </xf>
    <xf numFmtId="0" fontId="7" fillId="2" borderId="0" xfId="0" applyFont="1" applyFill="1" applyBorder="1" applyAlignment="1">
      <alignment vertical="center"/>
    </xf>
    <xf numFmtId="41" fontId="1" fillId="2" borderId="0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3" fontId="6" fillId="2" borderId="4" xfId="0" applyNumberFormat="1" applyFont="1" applyFill="1" applyBorder="1" applyAlignment="1" applyProtection="1">
      <alignment horizontal="right" vertical="center"/>
      <protection locked="0"/>
    </xf>
    <xf numFmtId="3" fontId="6" fillId="3" borderId="3" xfId="0" applyNumberFormat="1" applyFont="1" applyFill="1" applyBorder="1" applyAlignment="1">
      <alignment horizontal="right"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left" vertical="top"/>
    </xf>
    <xf numFmtId="0" fontId="0" fillId="2" borderId="0" xfId="0" applyFill="1" applyBorder="1" applyAlignment="1">
      <alignment horizontal="left" vertical="center"/>
    </xf>
    <xf numFmtId="43" fontId="0" fillId="2" borderId="0" xfId="0" applyNumberFormat="1" applyFill="1" applyBorder="1" applyAlignment="1">
      <alignment vertical="center"/>
    </xf>
    <xf numFmtId="0" fontId="0" fillId="0" borderId="0" xfId="0" applyBorder="1" applyAlignment="1">
      <alignment vertical="center"/>
    </xf>
    <xf numFmtId="41" fontId="0" fillId="0" borderId="0" xfId="0" applyNumberFormat="1" applyAlignment="1">
      <alignment vertical="center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0" fillId="2" borderId="1" xfId="0" applyFill="1" applyBorder="1" applyAlignment="1">
      <alignment vertical="center"/>
    </xf>
    <xf numFmtId="41" fontId="0" fillId="2" borderId="1" xfId="0" applyNumberFormat="1" applyFill="1" applyBorder="1" applyAlignment="1">
      <alignment vertical="center"/>
    </xf>
    <xf numFmtId="43" fontId="8" fillId="2" borderId="0" xfId="0" applyNumberFormat="1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41" fontId="3" fillId="2" borderId="2" xfId="0" applyNumberFormat="1" applyFont="1" applyFill="1" applyBorder="1" applyAlignment="1">
      <alignment vertical="center"/>
    </xf>
    <xf numFmtId="43" fontId="0" fillId="2" borderId="7" xfId="0" applyNumberForma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9" fontId="5" fillId="2" borderId="2" xfId="2" applyFont="1" applyFill="1" applyBorder="1" applyAlignment="1">
      <alignment horizontal="center" vertical="center"/>
    </xf>
    <xf numFmtId="9" fontId="5" fillId="2" borderId="8" xfId="2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11" fillId="4" borderId="3" xfId="0" applyFont="1" applyFill="1" applyBorder="1" applyAlignment="1">
      <alignment horizontal="right" vertical="center"/>
    </xf>
    <xf numFmtId="38" fontId="11" fillId="4" borderId="4" xfId="0" applyNumberFormat="1" applyFont="1" applyFill="1" applyBorder="1" applyAlignment="1">
      <alignment horizontal="right" vertical="center"/>
    </xf>
    <xf numFmtId="9" fontId="11" fillId="4" borderId="3" xfId="2" applyFont="1" applyFill="1" applyBorder="1" applyAlignment="1">
      <alignment horizontal="center" vertical="center"/>
    </xf>
    <xf numFmtId="9" fontId="12" fillId="4" borderId="3" xfId="2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 wrapText="1"/>
    </xf>
    <xf numFmtId="0" fontId="13" fillId="5" borderId="0" xfId="0" applyFont="1" applyFill="1" applyBorder="1" applyAlignment="1">
      <alignment horizontal="center" vertical="center" wrapText="1"/>
    </xf>
    <xf numFmtId="0" fontId="13" fillId="5" borderId="11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>
      <alignment horizontal="center" vertical="center"/>
    </xf>
    <xf numFmtId="0" fontId="6" fillId="0" borderId="0" xfId="0" applyFont="1"/>
    <xf numFmtId="41" fontId="13" fillId="5" borderId="11" xfId="0" applyNumberFormat="1" applyFont="1" applyFill="1" applyBorder="1" applyAlignment="1">
      <alignment horizontal="center" vertical="center" wrapText="1"/>
    </xf>
    <xf numFmtId="41" fontId="13" fillId="5" borderId="18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13" fillId="5" borderId="12" xfId="0" applyFont="1" applyFill="1" applyBorder="1" applyAlignment="1">
      <alignment horizontal="center" vertical="center"/>
    </xf>
    <xf numFmtId="0" fontId="13" fillId="5" borderId="13" xfId="0" applyFont="1" applyFill="1" applyBorder="1" applyAlignment="1">
      <alignment horizontal="center" vertical="center"/>
    </xf>
    <xf numFmtId="0" fontId="13" fillId="5" borderId="14" xfId="0" applyFont="1" applyFill="1" applyBorder="1" applyAlignment="1">
      <alignment horizontal="center" vertical="center"/>
    </xf>
    <xf numFmtId="0" fontId="13" fillId="5" borderId="15" xfId="0" applyFont="1" applyFill="1" applyBorder="1" applyAlignment="1">
      <alignment horizontal="center" vertical="center"/>
    </xf>
    <xf numFmtId="0" fontId="13" fillId="5" borderId="16" xfId="0" applyFont="1" applyFill="1" applyBorder="1" applyAlignment="1">
      <alignment horizontal="center" vertical="center"/>
    </xf>
    <xf numFmtId="0" fontId="13" fillId="5" borderId="12" xfId="0" applyFont="1" applyFill="1" applyBorder="1" applyAlignment="1">
      <alignment horizontal="center" vertical="center" wrapText="1"/>
    </xf>
    <xf numFmtId="0" fontId="13" fillId="5" borderId="13" xfId="0" applyFont="1" applyFill="1" applyBorder="1" applyAlignment="1">
      <alignment horizontal="center" vertical="center" wrapText="1"/>
    </xf>
    <xf numFmtId="41" fontId="13" fillId="5" borderId="17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 applyProtection="1">
      <alignment horizontal="center" vertical="center"/>
      <protection locked="0"/>
    </xf>
    <xf numFmtId="42" fontId="15" fillId="0" borderId="0" xfId="0" applyNumberFormat="1" applyFont="1" applyBorder="1" applyAlignment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41" fontId="14" fillId="2" borderId="0" xfId="0" applyNumberFormat="1" applyFont="1" applyFill="1" applyBorder="1" applyAlignment="1">
      <alignment horizontal="center" vertical="top"/>
    </xf>
    <xf numFmtId="41" fontId="14" fillId="2" borderId="0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</cellXfs>
  <cellStyles count="3">
    <cellStyle name="Euro" xfId="1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65"/>
  <sheetViews>
    <sheetView tabSelected="1" topLeftCell="A2" zoomScale="90" zoomScaleNormal="90" workbookViewId="0">
      <selection activeCell="C52" sqref="C52"/>
    </sheetView>
  </sheetViews>
  <sheetFormatPr baseColWidth="10" defaultColWidth="0" defaultRowHeight="18.75" customHeight="1" zeroHeight="1"/>
  <cols>
    <col min="1" max="1" width="0.140625" style="1" customWidth="1"/>
    <col min="2" max="2" width="0.85546875" style="2" customWidth="1"/>
    <col min="3" max="3" width="65.28515625" style="2" customWidth="1"/>
    <col min="4" max="4" width="23.7109375" style="2" customWidth="1"/>
    <col min="5" max="5" width="23.85546875" style="2" customWidth="1"/>
    <col min="6" max="7" width="23.7109375" style="2" customWidth="1"/>
    <col min="8" max="9" width="18.5703125" style="25" customWidth="1"/>
    <col min="10" max="10" width="2.5703125" style="2" customWidth="1"/>
    <col min="11" max="11" width="1.42578125" style="2" customWidth="1"/>
    <col min="12" max="13" width="0" style="2" hidden="1" customWidth="1"/>
    <col min="14" max="16384" width="11.42578125" style="2" hidden="1"/>
  </cols>
  <sheetData>
    <row r="1" spans="1:11" ht="7.5" hidden="1" customHeight="1">
      <c r="A1" s="19"/>
      <c r="B1" s="19"/>
      <c r="C1" s="5"/>
      <c r="D1" s="5"/>
      <c r="E1" s="5"/>
      <c r="F1" s="5"/>
      <c r="G1" s="5"/>
      <c r="H1" s="5"/>
      <c r="I1" s="5"/>
      <c r="J1" s="33"/>
      <c r="K1" s="19"/>
    </row>
    <row r="2" spans="1:11" ht="3.75" customHeight="1">
      <c r="B2" s="32"/>
      <c r="C2" s="3"/>
      <c r="D2" s="3"/>
      <c r="E2" s="3"/>
      <c r="F2" s="3"/>
      <c r="G2" s="3"/>
      <c r="H2" s="3"/>
      <c r="I2" s="3"/>
      <c r="J2" s="34"/>
      <c r="K2" s="1"/>
    </row>
    <row r="3" spans="1:11" ht="20.25" customHeight="1">
      <c r="B3" s="32"/>
      <c r="C3" s="69" t="s">
        <v>31</v>
      </c>
      <c r="D3" s="69"/>
      <c r="E3" s="69"/>
      <c r="F3" s="69"/>
      <c r="G3" s="69"/>
      <c r="H3" s="69"/>
      <c r="I3" s="69"/>
      <c r="J3" s="34"/>
      <c r="K3" s="1"/>
    </row>
    <row r="4" spans="1:11" ht="23.25" customHeight="1">
      <c r="B4" s="32"/>
      <c r="C4" s="69" t="s">
        <v>23</v>
      </c>
      <c r="D4" s="69"/>
      <c r="E4" s="69"/>
      <c r="F4" s="69"/>
      <c r="G4" s="69"/>
      <c r="H4" s="69"/>
      <c r="I4" s="69"/>
      <c r="J4" s="34"/>
      <c r="K4" s="1"/>
    </row>
    <row r="5" spans="1:11" ht="18" customHeight="1">
      <c r="B5" s="32"/>
      <c r="C5" s="70" t="s">
        <v>38</v>
      </c>
      <c r="D5" s="70"/>
      <c r="E5" s="70"/>
      <c r="F5" s="70"/>
      <c r="G5" s="70"/>
      <c r="H5" s="70"/>
      <c r="I5" s="70"/>
      <c r="J5" s="34"/>
      <c r="K5" s="1"/>
    </row>
    <row r="6" spans="1:11" ht="4.5" customHeight="1">
      <c r="B6" s="32"/>
      <c r="C6" s="35"/>
      <c r="D6" s="35"/>
      <c r="E6" s="35"/>
      <c r="F6" s="35"/>
      <c r="G6" s="35"/>
      <c r="H6" s="36"/>
      <c r="I6" s="36"/>
      <c r="J6" s="34"/>
      <c r="K6" s="1"/>
    </row>
    <row r="7" spans="1:11" ht="7.5" customHeight="1">
      <c r="B7" s="19"/>
      <c r="C7" s="29"/>
      <c r="D7" s="29"/>
      <c r="E7" s="29"/>
      <c r="F7" s="29"/>
      <c r="G7" s="29"/>
      <c r="H7" s="30"/>
      <c r="I7" s="30"/>
      <c r="J7" s="23"/>
      <c r="K7" s="1"/>
    </row>
    <row r="8" spans="1:11" ht="12.75" customHeight="1">
      <c r="B8" s="19"/>
      <c r="C8" s="38" t="s">
        <v>0</v>
      </c>
      <c r="D8" s="38"/>
      <c r="E8" s="38"/>
      <c r="F8" s="38"/>
      <c r="G8" s="38"/>
      <c r="H8" s="42"/>
      <c r="I8" s="38"/>
      <c r="J8" s="23"/>
      <c r="K8" s="1"/>
    </row>
    <row r="9" spans="1:11" s="6" customFormat="1" ht="18" customHeight="1">
      <c r="A9" s="1"/>
      <c r="B9" s="19"/>
      <c r="C9" s="58" t="s">
        <v>1</v>
      </c>
      <c r="D9" s="60" t="s">
        <v>32</v>
      </c>
      <c r="E9" s="61"/>
      <c r="F9" s="62"/>
      <c r="G9" s="63" t="s">
        <v>35</v>
      </c>
      <c r="H9" s="65" t="s">
        <v>2</v>
      </c>
      <c r="I9" s="54" t="s">
        <v>3</v>
      </c>
      <c r="J9" s="37"/>
      <c r="K9" s="1"/>
    </row>
    <row r="10" spans="1:11" ht="54">
      <c r="B10" s="19"/>
      <c r="C10" s="59"/>
      <c r="D10" s="47" t="s">
        <v>25</v>
      </c>
      <c r="E10" s="48" t="s">
        <v>33</v>
      </c>
      <c r="F10" s="49" t="s">
        <v>34</v>
      </c>
      <c r="G10" s="64"/>
      <c r="H10" s="65"/>
      <c r="I10" s="55"/>
      <c r="J10" s="37"/>
      <c r="K10" s="1"/>
    </row>
    <row r="11" spans="1:11" ht="6" customHeight="1">
      <c r="B11" s="19"/>
      <c r="C11" s="41"/>
      <c r="D11" s="35"/>
      <c r="E11" s="41"/>
      <c r="F11" s="41"/>
      <c r="G11" s="41"/>
      <c r="H11" s="40"/>
      <c r="I11" s="39"/>
      <c r="J11" s="23"/>
      <c r="K11" s="1"/>
    </row>
    <row r="12" spans="1:11" ht="36" customHeight="1">
      <c r="B12" s="19"/>
      <c r="C12" s="7" t="s">
        <v>4</v>
      </c>
      <c r="D12" s="8">
        <v>26515405</v>
      </c>
      <c r="E12" s="9">
        <v>-2282166</v>
      </c>
      <c r="F12" s="10">
        <f>D12+E12</f>
        <v>24233239</v>
      </c>
      <c r="G12" s="11">
        <v>20976361.359999999</v>
      </c>
      <c r="H12" s="12">
        <f>IF(F12=0,0,G12/F12)</f>
        <v>0.86560287545548487</v>
      </c>
      <c r="I12" s="12">
        <f>1-H12</f>
        <v>0.13439712454451513</v>
      </c>
      <c r="J12" s="23"/>
      <c r="K12" s="1"/>
    </row>
    <row r="13" spans="1:11" ht="25.5" customHeight="1">
      <c r="B13" s="19"/>
      <c r="C13" s="13" t="s">
        <v>5</v>
      </c>
      <c r="D13" s="8">
        <v>0</v>
      </c>
      <c r="E13" s="9">
        <v>0</v>
      </c>
      <c r="F13" s="10">
        <f>D13+E13</f>
        <v>0</v>
      </c>
      <c r="G13" s="11">
        <v>0</v>
      </c>
      <c r="H13" s="12">
        <f t="shared" ref="H13:H22" si="0">IF(F13=0,0,G13/F13)</f>
        <v>0</v>
      </c>
      <c r="I13" s="12">
        <f>1-H13</f>
        <v>1</v>
      </c>
      <c r="J13" s="23"/>
      <c r="K13" s="1"/>
    </row>
    <row r="14" spans="1:11" ht="31.5" customHeight="1">
      <c r="B14" s="19"/>
      <c r="C14" s="13" t="s">
        <v>6</v>
      </c>
      <c r="D14" s="8">
        <v>1598300</v>
      </c>
      <c r="E14" s="9">
        <v>-1598300</v>
      </c>
      <c r="F14" s="10">
        <f>D14+E14</f>
        <v>0</v>
      </c>
      <c r="G14" s="11">
        <v>0</v>
      </c>
      <c r="H14" s="12">
        <f t="shared" si="0"/>
        <v>0</v>
      </c>
      <c r="I14" s="12">
        <f>1-H14</f>
        <v>1</v>
      </c>
      <c r="J14" s="23"/>
      <c r="K14" s="1"/>
    </row>
    <row r="15" spans="1:11" ht="36" customHeight="1">
      <c r="B15" s="19"/>
      <c r="C15" s="13" t="s">
        <v>7</v>
      </c>
      <c r="D15" s="8">
        <v>44521156</v>
      </c>
      <c r="E15" s="9">
        <v>-2256622</v>
      </c>
      <c r="F15" s="10">
        <f t="shared" ref="F15:F22" si="1">D15+E15</f>
        <v>42264534</v>
      </c>
      <c r="G15" s="11">
        <v>37303895.399999999</v>
      </c>
      <c r="H15" s="12">
        <f t="shared" si="0"/>
        <v>0.8826288111919085</v>
      </c>
      <c r="I15" s="12">
        <f t="shared" ref="I15:I23" si="2">1-H15</f>
        <v>0.1173711888080915</v>
      </c>
      <c r="J15" s="23"/>
      <c r="K15" s="1"/>
    </row>
    <row r="16" spans="1:11" ht="36" customHeight="1">
      <c r="B16" s="19"/>
      <c r="C16" s="13" t="s">
        <v>8</v>
      </c>
      <c r="D16" s="8">
        <v>3646507</v>
      </c>
      <c r="E16" s="9">
        <v>277441</v>
      </c>
      <c r="F16" s="10">
        <f t="shared" si="1"/>
        <v>3923948</v>
      </c>
      <c r="G16" s="11">
        <v>3923948.43</v>
      </c>
      <c r="H16" s="12">
        <f t="shared" si="0"/>
        <v>1.0000001095835114</v>
      </c>
      <c r="I16" s="12">
        <f t="shared" si="2"/>
        <v>-1.0958351137624334E-7</v>
      </c>
      <c r="J16" s="23"/>
      <c r="K16" s="1"/>
    </row>
    <row r="17" spans="2:11" ht="36" customHeight="1">
      <c r="B17" s="19"/>
      <c r="C17" s="13" t="s">
        <v>9</v>
      </c>
      <c r="D17" s="8">
        <v>11555508</v>
      </c>
      <c r="E17" s="9">
        <v>-4516502</v>
      </c>
      <c r="F17" s="10">
        <f t="shared" si="1"/>
        <v>7039006</v>
      </c>
      <c r="G17" s="11">
        <v>7039005.9100000001</v>
      </c>
      <c r="H17" s="12">
        <f t="shared" si="0"/>
        <v>0.99999998721410388</v>
      </c>
      <c r="I17" s="12">
        <f t="shared" si="2"/>
        <v>1.2785896119638096E-8</v>
      </c>
      <c r="J17" s="23"/>
      <c r="K17" s="1"/>
    </row>
    <row r="18" spans="2:11" ht="24" customHeight="1">
      <c r="B18" s="19"/>
      <c r="C18" s="13" t="s">
        <v>10</v>
      </c>
      <c r="D18" s="8">
        <v>0</v>
      </c>
      <c r="E18" s="9">
        <v>0</v>
      </c>
      <c r="F18" s="10">
        <f t="shared" si="1"/>
        <v>0</v>
      </c>
      <c r="G18" s="11">
        <v>0</v>
      </c>
      <c r="H18" s="12">
        <f t="shared" si="0"/>
        <v>0</v>
      </c>
      <c r="I18" s="12">
        <f t="shared" si="2"/>
        <v>1</v>
      </c>
      <c r="J18" s="23"/>
      <c r="K18" s="1"/>
    </row>
    <row r="19" spans="2:11" ht="36" customHeight="1">
      <c r="B19" s="19"/>
      <c r="C19" s="13" t="s">
        <v>11</v>
      </c>
      <c r="D19" s="8">
        <v>200744761</v>
      </c>
      <c r="E19" s="9">
        <v>-19642768</v>
      </c>
      <c r="F19" s="10">
        <f t="shared" si="1"/>
        <v>181101993</v>
      </c>
      <c r="G19" s="11">
        <v>181101991.53999999</v>
      </c>
      <c r="H19" s="12">
        <f t="shared" si="0"/>
        <v>0.9999999919382444</v>
      </c>
      <c r="I19" s="12">
        <f t="shared" si="2"/>
        <v>8.0617555964224152E-9</v>
      </c>
      <c r="J19" s="23"/>
      <c r="K19" s="1"/>
    </row>
    <row r="20" spans="2:11" ht="33.75" customHeight="1">
      <c r="B20" s="19"/>
      <c r="C20" s="13" t="s">
        <v>12</v>
      </c>
      <c r="D20" s="8">
        <v>0</v>
      </c>
      <c r="E20" s="9">
        <v>0</v>
      </c>
      <c r="F20" s="10">
        <f t="shared" si="1"/>
        <v>0</v>
      </c>
      <c r="G20" s="11">
        <v>0</v>
      </c>
      <c r="H20" s="12">
        <f t="shared" si="0"/>
        <v>0</v>
      </c>
      <c r="I20" s="12">
        <f t="shared" si="2"/>
        <v>1</v>
      </c>
      <c r="J20" s="23"/>
      <c r="K20" s="1"/>
    </row>
    <row r="21" spans="2:11" ht="28.5" customHeight="1">
      <c r="B21" s="19"/>
      <c r="C21" s="13" t="s">
        <v>13</v>
      </c>
      <c r="D21" s="8">
        <v>0</v>
      </c>
      <c r="E21" s="9">
        <v>0</v>
      </c>
      <c r="F21" s="10">
        <f t="shared" si="1"/>
        <v>0</v>
      </c>
      <c r="G21" s="11">
        <v>0</v>
      </c>
      <c r="H21" s="12">
        <f t="shared" si="0"/>
        <v>0</v>
      </c>
      <c r="I21" s="12">
        <f t="shared" si="2"/>
        <v>1</v>
      </c>
      <c r="J21" s="23"/>
      <c r="K21" s="1"/>
    </row>
    <row r="22" spans="2:11" ht="31.5" customHeight="1">
      <c r="B22" s="19"/>
      <c r="C22" s="13" t="s">
        <v>28</v>
      </c>
      <c r="D22" s="8">
        <v>1860800</v>
      </c>
      <c r="E22" s="9">
        <v>-199782</v>
      </c>
      <c r="F22" s="10">
        <f t="shared" si="1"/>
        <v>1661018</v>
      </c>
      <c r="G22" s="11">
        <v>1661018</v>
      </c>
      <c r="H22" s="12">
        <f t="shared" si="0"/>
        <v>1</v>
      </c>
      <c r="I22" s="12">
        <f t="shared" si="2"/>
        <v>0</v>
      </c>
      <c r="J22" s="23"/>
      <c r="K22" s="1"/>
    </row>
    <row r="23" spans="2:11" ht="20.25">
      <c r="B23" s="19"/>
      <c r="C23" s="43" t="s">
        <v>30</v>
      </c>
      <c r="D23" s="44">
        <f>SUM(D12:D22)</f>
        <v>290442437</v>
      </c>
      <c r="E23" s="44">
        <f>SUM(E12:E22)</f>
        <v>-30218699</v>
      </c>
      <c r="F23" s="44">
        <f>SUM(F12:F22)</f>
        <v>260223738</v>
      </c>
      <c r="G23" s="44">
        <f>SUM(G12:G22)</f>
        <v>252006220.63999999</v>
      </c>
      <c r="H23" s="45">
        <f>IF(F23=0,0,G23/F23)</f>
        <v>0.96842133840994926</v>
      </c>
      <c r="I23" s="46">
        <f t="shared" si="2"/>
        <v>3.1578661590050738E-2</v>
      </c>
      <c r="J23" s="23"/>
      <c r="K23" s="1"/>
    </row>
    <row r="24" spans="2:11" ht="7.5" customHeight="1">
      <c r="B24" s="19"/>
      <c r="C24" s="14"/>
      <c r="D24" s="14"/>
      <c r="E24" s="14"/>
      <c r="F24" s="14"/>
      <c r="G24" s="14"/>
      <c r="H24" s="15"/>
      <c r="I24" s="15"/>
      <c r="J24" s="23"/>
      <c r="K24" s="1"/>
    </row>
    <row r="25" spans="2:11" ht="16.5" customHeight="1">
      <c r="B25" s="19"/>
      <c r="C25" s="16" t="s">
        <v>14</v>
      </c>
      <c r="D25" s="71"/>
      <c r="E25" s="71"/>
      <c r="F25" s="16"/>
      <c r="G25" s="16"/>
      <c r="H25" s="16"/>
      <c r="I25" s="16"/>
      <c r="J25" s="23"/>
      <c r="K25" s="1"/>
    </row>
    <row r="26" spans="2:11" ht="18" customHeight="1">
      <c r="B26" s="19"/>
      <c r="C26" s="58" t="s">
        <v>15</v>
      </c>
      <c r="D26" s="60" t="s">
        <v>36</v>
      </c>
      <c r="E26" s="61"/>
      <c r="F26" s="62"/>
      <c r="G26" s="63" t="s">
        <v>37</v>
      </c>
      <c r="H26" s="65" t="s">
        <v>2</v>
      </c>
      <c r="I26" s="54" t="s">
        <v>24</v>
      </c>
      <c r="J26" s="23"/>
      <c r="K26" s="1"/>
    </row>
    <row r="27" spans="2:11" ht="54">
      <c r="B27" s="19"/>
      <c r="C27" s="59"/>
      <c r="D27" s="47" t="s">
        <v>25</v>
      </c>
      <c r="E27" s="48" t="s">
        <v>33</v>
      </c>
      <c r="F27" s="49" t="s">
        <v>34</v>
      </c>
      <c r="G27" s="64"/>
      <c r="H27" s="65"/>
      <c r="I27" s="55"/>
      <c r="J27" s="23"/>
      <c r="K27" s="1"/>
    </row>
    <row r="28" spans="2:11" ht="36" customHeight="1">
      <c r="B28" s="19"/>
      <c r="C28" s="13" t="s">
        <v>16</v>
      </c>
      <c r="D28" s="17">
        <v>105662985</v>
      </c>
      <c r="E28" s="11">
        <v>-20393085</v>
      </c>
      <c r="F28" s="18">
        <f>D28+E28</f>
        <v>85269900</v>
      </c>
      <c r="G28" s="11">
        <v>85269897.230000004</v>
      </c>
      <c r="H28" s="12">
        <f t="shared" ref="H28:H38" si="3">IF(F28=0,0,G28/F28)</f>
        <v>0.99999996751491449</v>
      </c>
      <c r="I28" s="12">
        <f>1-H28</f>
        <v>3.2485085510458589E-8</v>
      </c>
      <c r="J28" s="23"/>
      <c r="K28" s="1"/>
    </row>
    <row r="29" spans="2:11" ht="36" customHeight="1">
      <c r="B29" s="19"/>
      <c r="C29" s="13" t="s">
        <v>17</v>
      </c>
      <c r="D29" s="17">
        <v>48788096</v>
      </c>
      <c r="E29" s="11">
        <v>-7982364</v>
      </c>
      <c r="F29" s="18">
        <f t="shared" ref="F29:F37" si="4">D29+E29</f>
        <v>40805732</v>
      </c>
      <c r="G29" s="11">
        <v>40805730.369999997</v>
      </c>
      <c r="H29" s="12">
        <f t="shared" si="3"/>
        <v>0.99999996005463143</v>
      </c>
      <c r="I29" s="12">
        <f t="shared" ref="I29:I37" si="5">1-H29</f>
        <v>3.9945368568439221E-8</v>
      </c>
      <c r="J29" s="23"/>
      <c r="K29" s="1"/>
    </row>
    <row r="30" spans="2:11" ht="36" customHeight="1">
      <c r="B30" s="19"/>
      <c r="C30" s="13" t="s">
        <v>18</v>
      </c>
      <c r="D30" s="17">
        <v>54718406</v>
      </c>
      <c r="E30" s="11">
        <v>6264278</v>
      </c>
      <c r="F30" s="18">
        <f t="shared" si="4"/>
        <v>60982684</v>
      </c>
      <c r="G30" s="11">
        <v>60982684.259999998</v>
      </c>
      <c r="H30" s="12">
        <f t="shared" si="3"/>
        <v>1.0000000042635053</v>
      </c>
      <c r="I30" s="12">
        <f t="shared" si="5"/>
        <v>-4.2635053265627221E-9</v>
      </c>
      <c r="J30" s="23"/>
      <c r="K30" s="1"/>
    </row>
    <row r="31" spans="2:11" ht="36" customHeight="1">
      <c r="B31" s="19"/>
      <c r="C31" s="13" t="s">
        <v>12</v>
      </c>
      <c r="D31" s="17">
        <v>20402377</v>
      </c>
      <c r="E31" s="11">
        <v>-2929464</v>
      </c>
      <c r="F31" s="18">
        <f t="shared" si="4"/>
        <v>17472913</v>
      </c>
      <c r="G31" s="11">
        <v>17472916.93</v>
      </c>
      <c r="H31" s="12">
        <f t="shared" si="3"/>
        <v>1.0000002249195654</v>
      </c>
      <c r="I31" s="12">
        <f t="shared" si="5"/>
        <v>-2.2491956541692559E-7</v>
      </c>
      <c r="J31" s="23"/>
      <c r="K31" s="1"/>
    </row>
    <row r="32" spans="2:11" ht="36" customHeight="1">
      <c r="B32" s="19"/>
      <c r="C32" s="13" t="s">
        <v>19</v>
      </c>
      <c r="D32" s="17">
        <v>6611619</v>
      </c>
      <c r="E32" s="11">
        <v>1084069</v>
      </c>
      <c r="F32" s="18">
        <f t="shared" si="4"/>
        <v>7695688</v>
      </c>
      <c r="G32" s="11">
        <v>7695688</v>
      </c>
      <c r="H32" s="12">
        <f t="shared" si="3"/>
        <v>1</v>
      </c>
      <c r="I32" s="12">
        <f t="shared" si="5"/>
        <v>0</v>
      </c>
      <c r="J32" s="31"/>
      <c r="K32" s="1"/>
    </row>
    <row r="33" spans="1:11" ht="36" customHeight="1">
      <c r="B33" s="19"/>
      <c r="C33" s="13" t="s">
        <v>20</v>
      </c>
      <c r="D33" s="17">
        <v>46973688</v>
      </c>
      <c r="E33" s="11">
        <v>-449658</v>
      </c>
      <c r="F33" s="18">
        <f t="shared" si="4"/>
        <v>46524030</v>
      </c>
      <c r="G33" s="11">
        <v>46524030</v>
      </c>
      <c r="H33" s="12">
        <f t="shared" si="3"/>
        <v>1</v>
      </c>
      <c r="I33" s="12">
        <f t="shared" si="5"/>
        <v>0</v>
      </c>
      <c r="J33" s="31"/>
      <c r="K33" s="1"/>
    </row>
    <row r="34" spans="1:11" ht="23.25" customHeight="1">
      <c r="B34" s="19"/>
      <c r="C34" s="13" t="s">
        <v>21</v>
      </c>
      <c r="D34" s="17">
        <v>0</v>
      </c>
      <c r="E34" s="11">
        <v>0</v>
      </c>
      <c r="F34" s="18">
        <f t="shared" si="4"/>
        <v>0</v>
      </c>
      <c r="G34" s="11">
        <v>0</v>
      </c>
      <c r="H34" s="12">
        <f t="shared" si="3"/>
        <v>0</v>
      </c>
      <c r="I34" s="12">
        <f t="shared" si="5"/>
        <v>1</v>
      </c>
      <c r="J34" s="31"/>
      <c r="K34" s="1"/>
    </row>
    <row r="35" spans="1:11" ht="23.25" customHeight="1">
      <c r="B35" s="19"/>
      <c r="C35" s="13" t="s">
        <v>11</v>
      </c>
      <c r="D35" s="17">
        <v>0</v>
      </c>
      <c r="E35" s="11">
        <v>0</v>
      </c>
      <c r="F35" s="18">
        <f t="shared" si="4"/>
        <v>0</v>
      </c>
      <c r="G35" s="11">
        <v>0</v>
      </c>
      <c r="H35" s="12">
        <f t="shared" si="3"/>
        <v>0</v>
      </c>
      <c r="I35" s="12">
        <f t="shared" si="5"/>
        <v>1</v>
      </c>
      <c r="J35" s="31"/>
      <c r="K35" s="1"/>
    </row>
    <row r="36" spans="1:11" ht="36" customHeight="1">
      <c r="B36" s="19"/>
      <c r="C36" s="13" t="s">
        <v>22</v>
      </c>
      <c r="D36" s="17">
        <v>5107766</v>
      </c>
      <c r="E36" s="11">
        <v>-3634975</v>
      </c>
      <c r="F36" s="18">
        <f t="shared" si="4"/>
        <v>1472791</v>
      </c>
      <c r="G36" s="11">
        <v>1472791.02</v>
      </c>
      <c r="H36" s="12">
        <f t="shared" si="3"/>
        <v>1.0000000135796594</v>
      </c>
      <c r="I36" s="12">
        <f t="shared" si="5"/>
        <v>-1.3579659396967259E-8</v>
      </c>
      <c r="J36" s="31"/>
      <c r="K36" s="1"/>
    </row>
    <row r="37" spans="1:11" ht="22.5" customHeight="1">
      <c r="B37" s="19"/>
      <c r="C37" s="13" t="s">
        <v>27</v>
      </c>
      <c r="D37" s="17">
        <v>0</v>
      </c>
      <c r="E37" s="11">
        <v>0</v>
      </c>
      <c r="F37" s="18">
        <f t="shared" si="4"/>
        <v>0</v>
      </c>
      <c r="G37" s="11">
        <v>0</v>
      </c>
      <c r="H37" s="12">
        <f t="shared" si="3"/>
        <v>0</v>
      </c>
      <c r="I37" s="12">
        <f t="shared" si="5"/>
        <v>1</v>
      </c>
      <c r="J37" s="31"/>
      <c r="K37" s="1"/>
    </row>
    <row r="38" spans="1:11" ht="20.25">
      <c r="B38" s="19"/>
      <c r="C38" s="43" t="s">
        <v>29</v>
      </c>
      <c r="D38" s="44">
        <f>SUM(D28:D37)</f>
        <v>288264937</v>
      </c>
      <c r="E38" s="44">
        <f>SUM(E28:E37)</f>
        <v>-28041199</v>
      </c>
      <c r="F38" s="44">
        <f>SUM(F28:F37)</f>
        <v>260223738</v>
      </c>
      <c r="G38" s="44">
        <f>SUM(G28:G37)</f>
        <v>260223737.81</v>
      </c>
      <c r="H38" s="45">
        <f t="shared" si="3"/>
        <v>0.99999999926985905</v>
      </c>
      <c r="I38" s="46">
        <f>1-H38</f>
        <v>7.3014094770229576E-10</v>
      </c>
      <c r="J38" s="31"/>
      <c r="K38" s="1"/>
    </row>
    <row r="39" spans="1:11" ht="6.75" customHeight="1">
      <c r="B39" s="19"/>
      <c r="C39" s="19"/>
      <c r="D39" s="19"/>
      <c r="E39" s="19"/>
      <c r="F39" s="19"/>
      <c r="G39" s="19"/>
      <c r="H39" s="4"/>
      <c r="I39" s="4"/>
      <c r="J39" s="23"/>
      <c r="K39" s="1"/>
    </row>
    <row r="40" spans="1:11" ht="5.25" customHeight="1">
      <c r="B40" s="19"/>
      <c r="C40" s="19"/>
      <c r="D40" s="19"/>
      <c r="E40" s="19"/>
      <c r="F40" s="19"/>
      <c r="G40" s="19"/>
      <c r="H40" s="4"/>
      <c r="I40" s="4"/>
      <c r="J40" s="23"/>
      <c r="K40" s="1"/>
    </row>
    <row r="41" spans="1:11" ht="8.25" hidden="1" customHeight="1" thickBot="1">
      <c r="B41" s="19"/>
      <c r="C41" s="19"/>
      <c r="D41" s="56"/>
      <c r="E41" s="56"/>
      <c r="F41" s="20"/>
      <c r="G41" s="56"/>
      <c r="H41" s="56"/>
      <c r="I41" s="4"/>
      <c r="J41" s="23"/>
      <c r="K41" s="1"/>
    </row>
    <row r="42" spans="1:11" ht="11.25" customHeight="1">
      <c r="B42" s="19"/>
      <c r="C42" s="19"/>
      <c r="D42" s="57"/>
      <c r="E42" s="57"/>
      <c r="F42" s="20"/>
      <c r="G42" s="57"/>
      <c r="H42" s="57"/>
      <c r="I42" s="4"/>
      <c r="J42" s="23"/>
      <c r="K42" s="1"/>
    </row>
    <row r="43" spans="1:11" ht="11.25" customHeight="1">
      <c r="B43" s="19"/>
      <c r="C43" s="19"/>
      <c r="D43" s="50"/>
      <c r="E43" s="50"/>
      <c r="F43" s="20"/>
      <c r="G43" s="50"/>
      <c r="H43" s="50"/>
      <c r="I43" s="4"/>
      <c r="J43" s="23"/>
      <c r="K43" s="1"/>
    </row>
    <row r="44" spans="1:11" ht="11.25" customHeight="1">
      <c r="B44" s="19"/>
      <c r="C44" s="19"/>
      <c r="D44" s="50"/>
      <c r="E44" s="50"/>
      <c r="F44" s="20"/>
      <c r="G44" s="50"/>
      <c r="H44" s="50"/>
      <c r="I44" s="4"/>
      <c r="J44" s="23"/>
      <c r="K44" s="1"/>
    </row>
    <row r="45" spans="1:11" ht="11.25" customHeight="1">
      <c r="B45" s="19"/>
      <c r="C45" s="19"/>
      <c r="D45" s="50"/>
      <c r="E45" s="50"/>
      <c r="F45" s="20"/>
      <c r="G45" s="50"/>
      <c r="H45" s="50"/>
      <c r="I45" s="4"/>
      <c r="J45" s="23"/>
      <c r="K45" s="1"/>
    </row>
    <row r="46" spans="1:11" s="24" customFormat="1" ht="12.75" customHeight="1">
      <c r="A46" s="19"/>
      <c r="B46" s="19"/>
      <c r="C46" s="52"/>
      <c r="D46" s="28"/>
      <c r="E46" s="68"/>
      <c r="F46" s="68"/>
      <c r="G46" s="28"/>
      <c r="H46" s="68"/>
      <c r="I46" s="68"/>
      <c r="J46" s="23"/>
      <c r="K46" s="19"/>
    </row>
    <row r="47" spans="1:11" ht="23.25" customHeight="1">
      <c r="B47" s="19"/>
      <c r="C47" s="52" t="s">
        <v>39</v>
      </c>
      <c r="D47" s="28"/>
      <c r="E47" s="51"/>
      <c r="F47" s="51"/>
      <c r="G47" s="68" t="s">
        <v>40</v>
      </c>
      <c r="H47" s="68"/>
      <c r="I47" s="68"/>
      <c r="J47" s="23"/>
      <c r="K47" s="1"/>
    </row>
    <row r="48" spans="1:11" ht="20.25" customHeight="1">
      <c r="B48" s="19"/>
      <c r="C48" s="52" t="s">
        <v>41</v>
      </c>
      <c r="D48" s="27"/>
      <c r="E48" s="66"/>
      <c r="F48" s="66"/>
      <c r="G48" s="68" t="s">
        <v>43</v>
      </c>
      <c r="H48" s="68"/>
      <c r="I48" s="68"/>
      <c r="J48" s="23"/>
      <c r="K48" s="1"/>
    </row>
    <row r="49" spans="2:11" ht="20.25" customHeight="1">
      <c r="B49" s="19"/>
      <c r="C49" s="53" t="s">
        <v>26</v>
      </c>
      <c r="D49" s="26"/>
      <c r="E49" s="26"/>
      <c r="F49" s="20"/>
      <c r="G49" s="26"/>
      <c r="H49" s="66"/>
      <c r="I49" s="66"/>
      <c r="J49" s="23"/>
      <c r="K49" s="1"/>
    </row>
    <row r="50" spans="2:11" ht="20.25" customHeight="1">
      <c r="B50" s="19"/>
      <c r="C50" s="21"/>
      <c r="D50" s="26"/>
      <c r="E50" s="26"/>
      <c r="F50" s="20"/>
      <c r="G50" s="26"/>
      <c r="H50" s="26"/>
      <c r="I50" s="4"/>
      <c r="J50" s="23"/>
      <c r="K50" s="1"/>
    </row>
    <row r="51" spans="2:11" ht="20.25" customHeight="1">
      <c r="B51" s="19"/>
      <c r="C51" s="21"/>
      <c r="D51" s="67" t="s">
        <v>42</v>
      </c>
      <c r="E51" s="67"/>
      <c r="F51" s="67"/>
      <c r="G51" s="67"/>
      <c r="H51" s="26"/>
      <c r="I51" s="4"/>
      <c r="J51" s="23"/>
      <c r="K51" s="1"/>
    </row>
    <row r="52" spans="2:11" ht="24.75" customHeight="1">
      <c r="B52" s="19"/>
      <c r="C52" s="21"/>
      <c r="D52" s="67"/>
      <c r="E52" s="67"/>
      <c r="F52" s="67"/>
      <c r="G52" s="67"/>
      <c r="H52" s="26"/>
      <c r="I52" s="4"/>
      <c r="J52" s="23"/>
      <c r="K52" s="1"/>
    </row>
    <row r="53" spans="2:11" ht="20.25" customHeight="1">
      <c r="B53" s="19"/>
      <c r="C53" s="21"/>
      <c r="D53" s="26"/>
      <c r="E53" s="26"/>
      <c r="F53" s="20"/>
      <c r="G53" s="26"/>
      <c r="H53" s="26"/>
      <c r="I53" s="4"/>
      <c r="J53" s="23"/>
      <c r="K53" s="1"/>
    </row>
    <row r="54" spans="2:11" ht="12.75">
      <c r="B54" s="19"/>
      <c r="C54" s="22"/>
      <c r="D54" s="56"/>
      <c r="E54" s="56"/>
      <c r="F54" s="20"/>
      <c r="G54" s="19"/>
      <c r="H54" s="19"/>
      <c r="I54" s="19"/>
      <c r="J54" s="23"/>
      <c r="K54" s="1"/>
    </row>
    <row r="55" spans="2:11" ht="2.25" customHeight="1">
      <c r="B55" s="19"/>
      <c r="C55" s="19"/>
      <c r="D55" s="19"/>
      <c r="E55" s="19"/>
      <c r="F55" s="19"/>
      <c r="G55" s="19"/>
      <c r="H55" s="4"/>
      <c r="I55" s="4"/>
      <c r="J55" s="23"/>
      <c r="K55" s="1"/>
    </row>
    <row r="56" spans="2:11" ht="18.75" customHeight="1"/>
    <row r="57" spans="2:11" ht="18.75" customHeight="1"/>
    <row r="58" spans="2:11" ht="18.75" customHeight="1"/>
    <row r="59" spans="2:11" ht="18.75" customHeight="1"/>
    <row r="60" spans="2:11" ht="18.75" customHeight="1"/>
    <row r="61" spans="2:11" ht="18.75" customHeight="1"/>
    <row r="62" spans="2:11" ht="18.75" customHeight="1"/>
    <row r="63" spans="2:11" ht="18.75" customHeight="1"/>
    <row r="64" spans="2:11" ht="18.75" customHeight="1"/>
    <row r="65" ht="18.75" customHeight="1"/>
  </sheetData>
  <mergeCells count="26">
    <mergeCell ref="D54:E54"/>
    <mergeCell ref="C3:I3"/>
    <mergeCell ref="C4:I4"/>
    <mergeCell ref="C5:I5"/>
    <mergeCell ref="E48:F48"/>
    <mergeCell ref="C9:C10"/>
    <mergeCell ref="D9:F9"/>
    <mergeCell ref="G9:G10"/>
    <mergeCell ref="H9:H10"/>
    <mergeCell ref="D25:E25"/>
    <mergeCell ref="C26:C27"/>
    <mergeCell ref="D26:F26"/>
    <mergeCell ref="G26:G27"/>
    <mergeCell ref="H26:H27"/>
    <mergeCell ref="H49:I49"/>
    <mergeCell ref="D51:G52"/>
    <mergeCell ref="H46:I46"/>
    <mergeCell ref="E46:F46"/>
    <mergeCell ref="G47:I47"/>
    <mergeCell ref="G48:I48"/>
    <mergeCell ref="I9:I10"/>
    <mergeCell ref="G41:H41"/>
    <mergeCell ref="D42:E42"/>
    <mergeCell ref="G42:H42"/>
    <mergeCell ref="I26:I27"/>
    <mergeCell ref="D41:E41"/>
  </mergeCells>
  <printOptions horizontalCentered="1" verticalCentered="1"/>
  <pageMargins left="0.39370078740157483" right="0.39370078740157483" top="0.23622047244094491" bottom="3.937007874015748E-2" header="0" footer="0"/>
  <pageSetup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Flujo Sem.</vt:lpstr>
      <vt:lpstr>'Flujo Sem.'!Área_de_impresión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Juez</cp:lastModifiedBy>
  <cp:lastPrinted>2019-07-30T23:45:55Z</cp:lastPrinted>
  <dcterms:created xsi:type="dcterms:W3CDTF">2011-12-13T19:16:20Z</dcterms:created>
  <dcterms:modified xsi:type="dcterms:W3CDTF">2019-08-10T17:23:31Z</dcterms:modified>
</cp:coreProperties>
</file>