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<sst xmlns="http://schemas.openxmlformats.org/spreadsheetml/2006/main" count="1085" uniqueCount="1066">
  <si>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</si>
  <si>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</si>
  <si>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</si>
  <si>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</si>
  <si>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</si>
  <si>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</si>
  <si>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</si>
  <si>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</si>
  <si>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</si>
  <si>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</si>
  <si>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</si>
  <si>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</si>
  <si>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</si>
  <si>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</si>
  <si>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</si>
  <si>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</si>
  <si>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</si>
  <si>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</si>
  <si>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</si>
  <si>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</si>
  <si>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</si>
  <si>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</si>
  <si>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</si>
  <si>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</si>
  <si>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</si>
  <si>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</si>
  <si>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</si>
  <si>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</si>
  <si>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</si>
  <si>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</si>
  <si>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</si>
  <si>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</si>
  <si>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</si>
  <si>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</si>
  <si>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</si>
  <si>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</si>
  <si>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</si>
  <si>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</si>
  <si>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</si>
  <si>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</si>
  <si>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</si>
  <si>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</si>
  <si>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</si>
  <si>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</si>
  <si>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</si>
  <si>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</si>
  <si>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</si>
  <si>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</si>
  <si>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</si>
  <si>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</si>
  <si>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</si>
  <si>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</si>
  <si>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</si>
  <si>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</si>
  <si>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</si>
  <si>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</si>
  <si>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</si>
  <si>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</si>
  <si>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</si>
  <si>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</si>
  <si>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</si>
  <si>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</si>
  <si>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</si>
  <si>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</si>
  <si>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</si>
  <si>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</si>
  <si>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</si>
  <si>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</si>
  <si>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</si>
  <si>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</si>
  <si>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</si>
  <si>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</si>
  <si>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</si>
  <si>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</si>
  <si>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</si>
  <si>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</si>
  <si>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</si>
  <si>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</si>
  <si>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</si>
  <si>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</si>
  <si>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</si>
  <si>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</si>
  <si>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</si>
  <si>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</si>
  <si>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</si>
  <si>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</si>
  <si>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</si>
  <si>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</si>
  <si>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</si>
  <si>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</si>
  <si>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</si>
  <si>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</si>
  <si>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</si>
  <si>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</si>
  <si>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</si>
  <si>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</si>
  <si>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</si>
  <si>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</si>
  <si>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</si>
  <si>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</si>
  <si>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</si>
  <si>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</si>
  <si>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</si>
  <si>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</si>
  <si>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</si>
  <si>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</si>
  <si>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</si>
  <si>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</si>
  <si>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</si>
  <si>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</si>
  <si>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</si>
  <si>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</si>
  <si>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</si>
  <si>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</si>
  <si>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</si>
  <si>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</si>
  <si>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</si>
  <si>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</si>
  <si>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</si>
  <si>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</si>
  <si>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</si>
  <si>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</si>
  <si>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</si>
  <si>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</si>
  <si>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</si>
  <si>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</si>
  <si>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</si>
  <si>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</si>
  <si>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</si>
  <si>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</si>
  <si>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</si>
  <si>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</si>
  <si>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</si>
  <si>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</si>
  <si>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</si>
  <si>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</si>
  <si>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</si>
  <si>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</si>
  <si>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</si>
  <si>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</si>
  <si>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</si>
  <si>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</si>
  <si>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</si>
  <si>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</si>
  <si>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</si>
  <si>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</si>
  <si>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</si>
  <si>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</si>
  <si>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</si>
  <si>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</si>
  <si>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</si>
  <si>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</si>
  <si>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</si>
  <si>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</si>
  <si>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</si>
  <si>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</si>
  <si>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</si>
  <si>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</si>
  <si>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</si>
  <si>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</si>
  <si>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</si>
  <si>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</si>
  <si>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</si>
  <si>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</si>
  <si>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</si>
  <si>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</si>
  <si>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</si>
  <si>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</si>
  <si>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</si>
  <si>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</si>
  <si>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</si>
  <si>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</si>
  <si>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</si>
  <si>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</si>
  <si>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</si>
  <si>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</si>
  <si>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</si>
  <si>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</si>
  <si>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</si>
  <si>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</si>
  <si>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</si>
  <si>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</si>
  <si>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</si>
  <si>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</si>
  <si>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</si>
  <si>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</si>
  <si>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</si>
  <si>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</si>
  <si>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</si>
  <si>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</si>
  <si>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</si>
  <si>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</si>
  <si>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</si>
  <si>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</si>
  <si>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</si>
  <si>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</si>
  <si>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</si>
  <si>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</si>
  <si>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</si>
  <si>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</si>
  <si>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</si>
  <si>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</si>
  <si>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</si>
  <si>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</si>
  <si>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</si>
  <si>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</si>
  <si>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</si>
  <si>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</si>
  <si>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</si>
  <si>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</si>
  <si>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</si>
  <si>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</si>
  <si>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</si>
  <si>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</si>
  <si>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</si>
  <si>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</si>
  <si>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</si>
  <si>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</si>
  <si>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</si>
  <si>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</si>
  <si>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</si>
  <si>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</si>
  <si>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</si>
  <si>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</si>
  <si>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</si>
  <si>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</si>
  <si>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</si>
  <si>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</si>
  <si>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</si>
  <si>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</si>
  <si>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</si>
  <si>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</si>
  <si>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</si>
  <si>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</si>
  <si>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</si>
  <si>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</si>
  <si>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</si>
  <si>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</si>
  <si>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</si>
  <si>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</si>
  <si>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</si>
  <si>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</si>
  <si>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</si>
  <si>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</si>
  <si>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</si>
  <si>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</si>
  <si>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</si>
  <si>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</si>
  <si>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</si>
  <si>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</si>
  <si>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</si>
  <si>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</si>
  <si>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</si>
  <si>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</si>
  <si>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</si>
  <si>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</si>
  <si>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</si>
  <si>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</si>
  <si>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</si>
  <si>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</si>
  <si>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</si>
  <si>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</si>
  <si>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</si>
  <si>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</si>
  <si>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</si>
  <si>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</si>
  <si>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</si>
  <si>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</si>
  <si>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</si>
  <si>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</si>
  <si>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</si>
  <si>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</si>
  <si>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</si>
  <si>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</si>
  <si>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</si>
  <si>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</si>
  <si>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</si>
  <si>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</si>
  <si>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</si>
  <si>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</si>
  <si>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</si>
  <si>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</si>
  <si>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</si>
  <si>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</si>
  <si>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</si>
  <si>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</si>
  <si>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</si>
  <si>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</si>
  <si>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</si>
  <si>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</si>
  <si>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</si>
  <si>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</si>
  <si>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</si>
  <si>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</si>
  <si>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</si>
  <si>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</si>
  <si>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</si>
  <si>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</si>
  <si>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</si>
  <si>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</si>
  <si>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</si>
  <si>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</si>
  <si>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</si>
  <si>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</si>
  <si>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</si>
  <si>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</si>
  <si>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</si>
  <si>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</si>
  <si>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</si>
  <si>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</si>
  <si>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</si>
  <si>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</si>
  <si>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</si>
  <si>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</si>
  <si>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</si>
  <si>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</si>
  <si>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</si>
  <si>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</si>
  <si>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</si>
  <si>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</si>
  <si>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</si>
  <si>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</si>
  <si>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</si>
  <si>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</si>
  <si>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</si>
  <si>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</si>
  <si>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</si>
  <si>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</si>
  <si>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</si>
  <si>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</si>
  <si>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</si>
  <si>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</si>
  <si>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</si>
  <si>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</si>
  <si>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</si>
  <si>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</si>
  <si>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</si>
  <si>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</si>
  <si>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</si>
  <si>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</si>
  <si>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</si>
  <si>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</si>
  <si>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</si>
  <si>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</si>
  <si>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</si>
  <si>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</si>
  <si>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</si>
  <si>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</si>
  <si>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</si>
  <si>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</si>
  <si>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</si>
  <si>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</si>
  <si>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</si>
  <si>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</si>
  <si>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</si>
  <si>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</si>
  <si>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</si>
  <si>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</si>
  <si>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</si>
  <si>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</si>
  <si>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</si>
  <si>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</si>
  <si>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</si>
  <si>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</si>
  <si>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</si>
  <si>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</si>
  <si>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</si>
  <si>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</si>
  <si>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</si>
  <si>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</si>
  <si>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</si>
  <si>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</si>
  <si>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</si>
  <si>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</si>
  <si>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</si>
  <si>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</si>
  <si>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</si>
  <si>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</si>
  <si>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</si>
  <si>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</si>
  <si>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</si>
  <si>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</si>
  <si>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</si>
  <si>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</si>
  <si>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</si>
  <si>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</si>
  <si>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</si>
  <si>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</si>
  <si>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</si>
  <si>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</si>
  <si>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</si>
  <si>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</si>
  <si>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</si>
  <si>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</si>
  <si>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</si>
  <si>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</si>
  <si>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</si>
  <si>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</si>
  <si>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</si>
  <si>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</si>
  <si>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</si>
  <si>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</si>
  <si>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</si>
  <si>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</si>
  <si>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</si>
  <si>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</si>
  <si>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</si>
  <si>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</si>
  <si>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</si>
  <si>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</si>
  <si>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</si>
  <si>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</si>
  <si>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</si>
  <si>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</si>
  <si>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</si>
  <si>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</si>
  <si>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</si>
  <si>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</si>
  <si>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</si>
  <si>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</si>
  <si>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</si>
  <si>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</si>
  <si>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</si>
  <si>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</si>
  <si>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</si>
  <si>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</si>
  <si>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</si>
  <si>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</si>
  <si>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</si>
  <si>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</si>
  <si>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</si>
  <si>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</si>
  <si>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</si>
  <si>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</si>
  <si>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</si>
  <si>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</si>
  <si>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</si>
  <si>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</si>
  <si>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</si>
  <si>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</si>
  <si>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</si>
  <si>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</si>
  <si>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</si>
  <si>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</si>
  <si>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</si>
  <si>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</si>
  <si>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</si>
  <si>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</si>
  <si>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</si>
  <si>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</si>
  <si>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</si>
  <si>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</si>
  <si>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</si>
  <si>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</si>
  <si>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</si>
  <si>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</si>
  <si>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</si>
  <si>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</si>
  <si>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</si>
  <si>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</si>
  <si>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</si>
  <si>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</si>
  <si>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</si>
  <si>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</si>
  <si>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</si>
  <si>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</si>
  <si>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</si>
  <si>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</si>
  <si>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</si>
  <si>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</si>
  <si>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</si>
  <si>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</si>
  <si>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</si>
  <si>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</si>
  <si>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</si>
  <si>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</si>
  <si>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</si>
  <si>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</si>
  <si>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</si>
  <si>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</si>
  <si>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</si>
  <si>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</si>
  <si>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</si>
  <si>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</si>
  <si>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</si>
  <si>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</si>
  <si>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</si>
  <si>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</si>
  <si>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</si>
  <si>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</si>
  <si>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</si>
  <si>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</si>
  <si>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</si>
  <si>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</si>
  <si>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</si>
  <si>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</si>
  <si>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</si>
  <si>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</si>
  <si>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</si>
  <si>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</si>
  <si>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</si>
  <si>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</si>
  <si>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</si>
  <si>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</si>
  <si>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</si>
  <si>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</si>
  <si>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</si>
  <si>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</si>
  <si>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</si>
  <si>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</si>
  <si>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</si>
  <si>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</si>
  <si>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</si>
  <si>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</si>
  <si>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</si>
  <si>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</si>
  <si>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</si>
  <si>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</si>
  <si>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</si>
  <si>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</si>
  <si>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</si>
  <si>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</si>
  <si>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</si>
  <si>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</si>
  <si>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</si>
  <si>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</si>
  <si>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</si>
  <si>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</si>
  <si>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</si>
  <si>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</si>
  <si>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</si>
  <si>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</si>
  <si>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</si>
  <si>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</si>
  <si>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</si>
  <si>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</si>
  <si>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</si>
  <si>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</si>
  <si>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</si>
  <si>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</si>
  <si>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</si>
  <si>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</si>
  <si>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</si>
  <si>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</si>
  <si>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</si>
  <si>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</si>
  <si>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</si>
  <si>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</si>
  <si>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</si>
  <si>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</si>
  <si>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</si>
  <si>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</si>
  <si>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</si>
  <si>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</si>
  <si>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</si>
  <si>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</si>
  <si>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</si>
  <si>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</si>
  <si>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</si>
  <si>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</si>
  <si>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</si>
  <si>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</si>
  <si>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</si>
  <si>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</si>
  <si>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</si>
  <si>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</si>
  <si>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</si>
  <si>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</si>
  <si>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</si>
  <si>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</si>
  <si>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</si>
  <si>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</si>
  <si>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</si>
  <si>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</si>
  <si>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</si>
  <si>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</si>
  <si>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</si>
  <si>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</si>
  <si>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</si>
  <si>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</si>
  <si>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</si>
  <si>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</si>
  <si>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</si>
  <si>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</si>
  <si>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</si>
  <si>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</si>
  <si>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</si>
  <si>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</si>
  <si>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</si>
  <si>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</si>
  <si>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</si>
  <si>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</si>
  <si>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</si>
  <si>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</si>
  <si>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</si>
  <si>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</si>
  <si>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</si>
  <si>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</si>
  <si>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</si>
  <si>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</si>
  <si>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</si>
  <si>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</si>
  <si>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</si>
  <si>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</si>
  <si>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</si>
  <si>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</si>
  <si>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</si>
  <si>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</si>
  <si>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</si>
  <si>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</si>
  <si>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</si>
  <si>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</si>
  <si>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</si>
  <si>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</si>
  <si>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</si>
  <si>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</si>
  <si>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</si>
  <si>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</si>
  <si>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</si>
  <si>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</si>
  <si>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</si>
  <si>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</si>
  <si>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</si>
  <si>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</si>
  <si>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</si>
  <si>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</si>
  <si>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</si>
  <si>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</si>
  <si>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</si>
  <si>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</si>
  <si>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</si>
  <si>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</si>
  <si>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</si>
  <si>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</si>
  <si>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</si>
  <si>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</si>
  <si>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</si>
  <si>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</si>
  <si>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</si>
  <si>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</si>
  <si>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</si>
  <si>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</si>
  <si>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</si>
  <si>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</si>
  <si>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</si>
  <si>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</si>
  <si>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</si>
  <si>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</si>
  <si>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</si>
  <si>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</si>
  <si>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</si>
  <si>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</si>
  <si>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</si>
  <si>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</si>
  <si>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</si>
  <si>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</si>
  <si>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</si>
  <si>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</si>
  <si>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</si>
  <si>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</si>
  <si>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</si>
  <si>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</si>
  <si>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</si>
  <si>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</si>
  <si>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</si>
  <si>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</si>
  <si>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</si>
  <si>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</si>
  <si>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</si>
  <si>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</si>
  <si>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</si>
  <si>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</si>
  <si>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</si>
  <si>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</si>
  <si>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</si>
  <si>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</si>
  <si>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</si>
  <si>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</si>
  <si>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</si>
  <si>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</si>
  <si>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</si>
  <si>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</si>
  <si>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</si>
  <si>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</si>
  <si>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</si>
  <si>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</si>
  <si>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</si>
  <si>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</si>
  <si>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</si>
  <si>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</si>
  <si>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</si>
  <si>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</si>
  <si>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</si>
  <si>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</si>
  <si>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</si>
  <si>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</si>
  <si>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</si>
  <si>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</si>
  <si>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</si>
  <si>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</si>
  <si>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</si>
  <si>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</si>
  <si>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</si>
  <si>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</si>
  <si>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</si>
  <si>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</si>
  <si>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</si>
  <si>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</si>
  <si>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</si>
  <si>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</si>
  <si>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</si>
  <si>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</si>
  <si>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</si>
  <si>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</si>
  <si>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</si>
  <si>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</si>
  <si>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</si>
  <si>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</si>
  <si>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</si>
  <si>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</si>
  <si>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</si>
  <si>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</si>
  <si>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</si>
  <si>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</si>
  <si>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</si>
  <si>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</si>
  <si>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</si>
  <si>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</si>
  <si>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</si>
  <si>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</si>
  <si>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</si>
  <si>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</si>
  <si>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</si>
  <si>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</si>
  <si>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</si>
  <si>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</si>
  <si>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</si>
  <si>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</si>
  <si>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</si>
  <si>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</si>
  <si>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</si>
  <si>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</si>
  <si>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</si>
  <si>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</si>
  <si>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</si>
  <si>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</si>
  <si>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</si>
  <si>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</si>
  <si>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</si>
  <si>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</si>
  <si>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</si>
  <si>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</si>
  <si>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</si>
  <si>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</si>
  <si>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</si>
  <si>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</si>
  <si>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</si>
  <si>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</si>
  <si>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</si>
  <si>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</si>
  <si>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</si>
  <si>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</si>
  <si>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</si>
  <si>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</si>
  <si>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</si>
  <si>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</si>
  <si>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</si>
  <si>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</si>
  <si>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</si>
  <si>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</si>
  <si>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</si>
  <si>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</si>
  <si>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</si>
  <si>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</si>
  <si>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</si>
  <si>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</si>
  <si>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</si>
  <si>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</si>
  <si>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</si>
  <si>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</si>
  <si>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</si>
  <si>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</si>
  <si>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</si>
  <si>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</si>
  <si>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</si>
  <si>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</si>
  <si>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</si>
  <si>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</si>
  <si>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</si>
  <si>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</si>
  <si>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</si>
  <si>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</si>
  <si>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</si>
  <si>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</si>
  <si>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</si>
  <si>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</si>
  <si>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</si>
  <si>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</si>
  <si>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</si>
  <si>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</si>
  <si>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</si>
  <si>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</si>
  <si>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</si>
  <si>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</si>
  <si>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</si>
  <si>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</si>
  <si>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</si>
  <si>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</si>
  <si>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</si>
  <si>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</si>
  <si>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</si>
  <si>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</si>
  <si>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</si>
  <si>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</si>
  <si>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</si>
  <si>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</si>
  <si>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</si>
  <si>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</si>
  <si>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</si>
  <si>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</si>
  <si>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</si>
  <si>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</si>
  <si>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</si>
  <si>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</si>
  <si>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</si>
  <si>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</si>
  <si>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</si>
  <si>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</si>
  <si>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</si>
  <si>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</si>
  <si>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</si>
  <si>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</si>
  <si>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</si>
  <si>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</si>
  <si>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</si>
  <si>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</si>
  <si>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</si>
  <si>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</si>
  <si>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</si>
  <si>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</si>
  <si>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</si>
  <si>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</si>
  <si>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</si>
  <si>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</si>
  <si>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</si>
  <si>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</si>
  <si>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</si>
  <si>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</si>
  <si>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</si>
  <si>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</si>
  <si>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</si>
  <si>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</si>
  <si>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</si>
  <si>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</si>
  <si>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</si>
  <si>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</si>
  <si>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</si>
  <si>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</si>
  <si>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</si>
  <si>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</si>
  <si>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</si>
  <si>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</si>
  <si>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</si>
  <si>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</si>
  <si>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</si>
  <si>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</si>
  <si>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</si>
  <si>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</si>
  <si>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</si>
  <si>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</si>
  <si>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</si>
  <si>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</si>
  <si>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</si>
  <si>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</si>
  <si>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</si>
  <si>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</si>
  <si>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</si>
  <si>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</si>
  <si>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</si>
  <si>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</si>
  <si>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</si>
  <si>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</si>
  <si>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</si>
  <si>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</si>
  <si>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</si>
  <si>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</si>
  <si>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</si>
  <si>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</si>
  <si>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</si>
  <si>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</si>
  <si>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</si>
  <si>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</si>
  <si>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</si>
  <si>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</si>
  <si>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</si>
  <si>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</si>
  <si>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</si>
  <si>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</si>
  <si>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</si>
  <si>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</si>
  <si>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</si>
  <si>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</si>
  <si>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</si>
  <si>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</si>
  <si>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</si>
  <si>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</si>
  <si>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</si>
  <si>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</si>
  <si>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</si>
  <si>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</si>
  <si>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</si>
  <si>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</si>
  <si>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</si>
  <si>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</si>
  <si>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</si>
  <si>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</si>
  <si>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</si>
  <si>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</si>
  <si>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</si>
  <si>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</si>
  <si>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</si>
  <si>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</si>
  <si>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</si>
  <si>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</si>
  <si>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</si>
  <si>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</si>
  <si>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</si>
  <si>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</si>
  <si>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</si>
  <si>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</si>
  <si>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</si>
  <si>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</si>
  <si>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</si>
  <si>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</si>
  <si>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</si>
  <si>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</si>
  <si>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</si>
  <si>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</si>
  <si>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</si>
  <si>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</si>
  <si>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</si>
  <si>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</si>
  <si>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</si>
  <si>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</si>
  <si>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</si>
  <si>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</si>
  <si>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</si>
  <si>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</si>
  <si>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</si>
  <si>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</si>
  <si>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</si>
  <si>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</si>
  <si>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</si>
  <si>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</si>
  <si>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</si>
  <si>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</si>
  <si>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</si>
  <si>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</si>
  <si>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</si>
  <si>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</si>
  <si>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</si>
  <si>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</si>
  <si>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</si>
  <si>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</si>
  <si>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</si>
  <si>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</si>
  <si>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</si>
  <si>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</si>
  <si>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</si>
  <si>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</si>
  <si>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</si>
  <si>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</si>
  <si>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</si>
  <si>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</si>
  <si>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</si>
  <si>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</si>
  <si>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</si>
  <si>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</si>
  <si>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</si>
  <si>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</si>
  <si>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</si>
  <si>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</si>
  <si>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</si>
  <si>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</si>
  <si>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</si>
  <si>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</si>
  <si>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</si>
  <si>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</si>
  <si>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</si>
  <si>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</si>
  <si>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</si>
  <si>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</si>
  <si>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</si>
  <si>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</si>
  <si>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</si>
  <si>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</si>
  <si>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</si>
  <si>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</si>
  <si>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</si>
  <si>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</si>
  <si>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</si>
  <si>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</si>
  <si>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</si>
  <si>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</si>
  <si>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</si>
  <si>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</si>
  <si>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</si>
  <si>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</si>
  <si>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</si>
  <si>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</si>
  <si>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</si>
  <si>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</si>
  <si>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</si>
  <si>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</si>
  <si>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</si>
  <si>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</si>
  <si>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</si>
  <si>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</si>
  <si>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</si>
  <si>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</si>
  <si>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</si>
  <si>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</si>
  <si>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</si>
  <si>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</si>
  <si>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</si>
  <si>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</si>
  <si>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</si>
  <si>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</si>
  <si>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</si>
  <si>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</si>
  <si>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</si>
  <si>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</si>
  <si>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</si>
  <si>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</si>
  <si>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</si>
  <si>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</si>
  <si>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</si>
  <si>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</si>
  <si>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</si>
  <si>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</si>
  <si>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</si>
  <si>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</si>
  <si>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</si>
  <si>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</si>
  <si>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</si>
  <si>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</si>
  <si>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</si>
  <si>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</si>
  <si>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</si>
  <si>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</si>
  <si>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</si>
  <si>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</si>
  <si>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</si>
  <si>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</si>
  <si>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</si>
  <si>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</si>
  <si>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</si>
  <si>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</si>
  <si>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</si>
  <si>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</si>
  <si>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AL 30 DE ABRIL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</si>
  <si>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</si>
  <si>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</si>
  <si>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</si>
  <si>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</si>
  <si>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ASEJ2020-04-23-02-2021-1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</si>
</sst>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51419640.56000001</v>
      </c>
      <c r="AY7" s="13">
        <f>AY8+AY29+AY35+AY40+AY72+AY81+AY102+AY114</f>
        <v>75879792.739999995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15752727.93</v>
      </c>
      <c r="AY8" s="15">
        <f>AY9+AY11+AY15+AY16+AY17+AY18+AY19+AY25+AY27</f>
        <v>20580686.509999998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5487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5487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15463323.390000001</v>
      </c>
      <c r="AY11" s="17">
        <f>SUM(AY12:AY14)</f>
        <v>19899924.529999997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12694263.48</v>
      </c>
      <c r="AY12" s="20">
        <v>13267618.949999999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2681731.19</v>
      </c>
      <c r="AY13" s="20">
        <v>6310520.5199999996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87328.72</v>
      </c>
      <c r="AY14" s="20">
        <v>321785.06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289404.53999999998</v>
      </c>
      <c r="AY19" s="17">
        <f>SUM(AY20:AY24)</f>
        <v>675274.98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53377.25</v>
      </c>
      <c r="AY20" s="20">
        <v>152115.70000000001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5986.61</v>
      </c>
      <c r="AY22" s="20">
        <v>13379.21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14834.78</v>
      </c>
      <c r="AY23" s="20">
        <v>15514.55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215205.9</v>
      </c>
      <c r="AY24" s="20">
        <v>494265.52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33093504.000000004</v>
      </c>
      <c r="AY40" s="15">
        <f>AY41+AY46+AY47+AY62+AY68+AY70</f>
        <v>47313717.710000001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2427131.6800000002</v>
      </c>
      <c r="AY41" s="17">
        <f>SUM(AY42:AY45)</f>
        <v>5223821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2278775</v>
      </c>
      <c r="AY42" s="20">
        <v>4230447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33250</v>
      </c>
      <c r="AY43" s="20">
        <v>538265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75106.679999999993</v>
      </c>
      <c r="AY44" s="20">
        <v>196799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40000</v>
      </c>
      <c r="AY45" s="20">
        <v>258310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30243369.270000003</v>
      </c>
      <c r="AY47" s="17">
        <f>SUM(AY48:AY61)</f>
        <v>41234614.829999998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1050878.5</v>
      </c>
      <c r="AY48" s="20">
        <v>1541224.84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328216.05</v>
      </c>
      <c r="AY49" s="20">
        <v>386180.35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697041.61</v>
      </c>
      <c r="AY50" s="20">
        <v>3621088.69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4388</v>
      </c>
      <c r="AY52" s="20">
        <v>50219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29656.3</v>
      </c>
      <c r="AY53" s="20">
        <v>257699.97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5800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20656.560000000001</v>
      </c>
      <c r="AY55" s="20">
        <v>78355.95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954907.74</v>
      </c>
      <c r="AY56" s="20">
        <v>1285728.42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25695057.190000001</v>
      </c>
      <c r="AY57" s="20">
        <v>29324817.609999999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752335.34</v>
      </c>
      <c r="AY58" s="20">
        <v>2184575.44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558</v>
      </c>
      <c r="AY59" s="20">
        <v>7282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618533.93999999994</v>
      </c>
      <c r="AY60" s="20">
        <v>2194469.04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91140.04</v>
      </c>
      <c r="AY61" s="20">
        <v>297173.52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418373.05</v>
      </c>
      <c r="AY62" s="17">
        <f>SUM(AY63:AY67)</f>
        <v>790481.88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337708.62</v>
      </c>
      <c r="AY63" s="20">
        <v>623236.1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60883.43</v>
      </c>
      <c r="AY65" s="20">
        <v>110218.78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19781</v>
      </c>
      <c r="AY67" s="20">
        <v>57027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4630</v>
      </c>
      <c r="AY70" s="17">
        <f>SUM(AY71)</f>
        <v>64800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4630</v>
      </c>
      <c r="AY71" s="20">
        <v>64800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2154188.63</v>
      </c>
      <c r="AY72" s="15">
        <f>AY73+AY76+AY77+AY78+AY80</f>
        <v>2726616.6399999997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2154188.63</v>
      </c>
      <c r="AY73" s="17">
        <f>SUM(AY74:AY75)</f>
        <v>2726616.6399999997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911010.71</v>
      </c>
      <c r="AY74" s="20">
        <v>1853367.13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1243177.92</v>
      </c>
      <c r="AY75" s="20">
        <v>873249.51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419220</v>
      </c>
      <c r="AY81" s="15">
        <f>AY82+AY83+AY85+AY87+AY89+AY91+AY93+AY94+AY100</f>
        <v>5258771.88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246290</v>
      </c>
      <c r="AY83" s="17">
        <f>SUM(AY84)</f>
        <v>1778191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246290</v>
      </c>
      <c r="AY84" s="20">
        <v>1778191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350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350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172930</v>
      </c>
      <c r="AY89" s="17">
        <f>SUM(AY90)</f>
        <v>3480230.88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172930</v>
      </c>
      <c r="AY90" s="20">
        <v>3480230.88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68004874.900000006</v>
      </c>
      <c r="AY117" s="13">
        <f>AY118+AY149</f>
        <v>187422173.66000003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68004874.900000006</v>
      </c>
      <c r="AY118" s="15">
        <f>AY119+AY132+AY135+AY140+AY146</f>
        <v>187422173.66000003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39310414.800000004</v>
      </c>
      <c r="AY119" s="17">
        <f>SUM(AY120:AY131)</f>
        <v>118001586.08000001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27125661.469999999</v>
      </c>
      <c r="AY120" s="20">
        <v>79523341.030000001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3419869.24</v>
      </c>
      <c r="AY121" s="20">
        <v>10122967.26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1206506.94</v>
      </c>
      <c r="AY122" s="20">
        <v>3166730.25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32876.78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874364.97</v>
      </c>
      <c r="AY125" s="20">
        <v>2410533.96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795409.8</v>
      </c>
      <c r="AY128" s="20">
        <v>2626622.1800000002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3148757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5855725.5999999996</v>
      </c>
      <c r="AY131" s="20">
        <v>17002634.399999999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23165046.43</v>
      </c>
      <c r="AY132" s="17">
        <f>SUM(AY133:AY134)</f>
        <v>63448098.760000005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6450764.5199999996</v>
      </c>
      <c r="AY133" s="20">
        <v>14528865.130000001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16714281.91</v>
      </c>
      <c r="AY134" s="20">
        <v>48919233.630000003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4806194.6900000004</v>
      </c>
      <c r="AY135" s="17">
        <f>SUM(AY136:AY139)</f>
        <v>3852975.28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4806194.6900000004</v>
      </c>
      <c r="AY139" s="20">
        <v>3852975.28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723218.98</v>
      </c>
      <c r="AY140" s="17">
        <f>SUM(AY141:AY145)</f>
        <v>2119513.54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918.23</v>
      </c>
      <c r="AY141" s="20">
        <v>1945.88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128115</v>
      </c>
      <c r="AY142" s="20">
        <v>370686.12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594185.75</v>
      </c>
      <c r="AY143" s="20">
        <v>1746881.54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3038000.8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3038000.8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3038000.8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119424515.46000001</v>
      </c>
      <c r="AY184" s="27">
        <f>AY7+AY117+AY161</f>
        <v>266339967.20000005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63708927.230000004</v>
      </c>
      <c r="AY186" s="13">
        <f>AY187+AY222+AY287</f>
        <v>184673541.09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27580764.93</v>
      </c>
      <c r="AY187" s="15">
        <f>AY188+AY193+AY198+AY207+AY212+AY219</f>
        <v>85159601.790000007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10633748.710000001</v>
      </c>
      <c r="AY188" s="17">
        <f>SUM(AY189:AY192)</f>
        <v>31539895.98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1442850.56</v>
      </c>
      <c r="AY189" s="20">
        <v>5054794.34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9190898.1500000004</v>
      </c>
      <c r="AY191" s="20">
        <v>26485101.640000001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12415874.57</v>
      </c>
      <c r="AY193" s="17">
        <f>SUM(AY194:AY197)</f>
        <v>38990823.090000004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124216.91</v>
      </c>
      <c r="AY194" s="20">
        <v>435386.78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12291657.66</v>
      </c>
      <c r="AY195" s="20">
        <v>38555436.310000002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3235989.34</v>
      </c>
      <c r="AY198" s="17">
        <f>SUM(AY199:AY206)</f>
        <v>13234475.99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394283.41</v>
      </c>
      <c r="AY200" s="20">
        <v>9512056.9900000002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2793499.53</v>
      </c>
      <c r="AY201" s="20">
        <v>3652419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48206.400000000001</v>
      </c>
      <c r="AY202" s="20">
        <v>70000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1295152.31</v>
      </c>
      <c r="AY212" s="17">
        <f>SUM(AY213:AY218)</f>
        <v>1394406.73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1295152.31</v>
      </c>
      <c r="AY214" s="20">
        <v>1394406.73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15561985.800000001</v>
      </c>
      <c r="AY222" s="15">
        <f>AY223+AY232+AY236+AY246+AY256+AY264+AY267+AY273+AY277</f>
        <v>38089651.519999996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1014487.8200000001</v>
      </c>
      <c r="AY223" s="17">
        <f>SUM(AY224:AY231)</f>
        <v>2927620.6700000004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239687.75</v>
      </c>
      <c r="AY224" s="20">
        <v>840658.54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197278.53</v>
      </c>
      <c r="AY225" s="20">
        <v>851908.93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394175.85</v>
      </c>
      <c r="AY227" s="20">
        <v>607400.12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183345.69</v>
      </c>
      <c r="AY229" s="20">
        <v>441328.08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186325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644743.05000000005</v>
      </c>
      <c r="AY232" s="17">
        <f>SUM(AY233:AY235)</f>
        <v>2340935.3199999998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644743.05000000005</v>
      </c>
      <c r="AY233" s="20">
        <v>2334645.3199999998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6290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466188.3</v>
      </c>
      <c r="AY246" s="17">
        <f>SUM(AY247:AY255)</f>
        <v>645840.68999999994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466188.3</v>
      </c>
      <c r="AY252" s="20">
        <v>645840.68999999994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5858855.0899999999</v>
      </c>
      <c r="AY256" s="17">
        <f>SUM(AY257:AY263)</f>
        <v>12694693.899999999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2779537.72</v>
      </c>
      <c r="AY257" s="20">
        <v>6020854.7699999996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2150</v>
      </c>
      <c r="AY258" s="20">
        <v>34094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3077167.37</v>
      </c>
      <c r="AY259" s="20">
        <v>6639745.1299999999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5674037.1100000003</v>
      </c>
      <c r="AY264" s="17">
        <f>SUM(AY265:AY266)</f>
        <v>14564107.460000001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5674037.1100000003</v>
      </c>
      <c r="AY265" s="20">
        <v>14564107.460000001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237856.44</v>
      </c>
      <c r="AY267" s="17">
        <f>SUM(AY268:AY272)</f>
        <v>875225.26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233826.6</v>
      </c>
      <c r="AY268" s="20">
        <v>875225.26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4029.84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26283.47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26283.47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1665817.99</v>
      </c>
      <c r="AY277" s="17">
        <f>SUM(AY278:AY286)</f>
        <v>4014944.75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77619.11</v>
      </c>
      <c r="AY278" s="20">
        <v>243803.99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950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478047.94</v>
      </c>
      <c r="AY283" s="20">
        <v>1305825.6000000001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96280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1109200.94</v>
      </c>
      <c r="AY285" s="20">
        <v>2369035.16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20566176.5</v>
      </c>
      <c r="AY287" s="15">
        <f>AY288+AY298+AY308+AY318+AY328+AY338+AY346+AY356+AY362</f>
        <v>61424287.780000001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14569116.73</v>
      </c>
      <c r="AY288" s="17">
        <v>40411250.25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14419390.02</v>
      </c>
      <c r="AY289" s="20">
        <v>40001515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26804.36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94711.43</v>
      </c>
      <c r="AY292" s="20">
        <v>311690.67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25959</v>
      </c>
      <c r="AY293" s="20">
        <v>80568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2251.92</v>
      </c>
      <c r="AY296" s="20">
        <v>17476.580000000002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0</v>
      </c>
      <c r="AY298" s="17">
        <f>SUM(AY299:AY307)</f>
        <v>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499828.83999999997</v>
      </c>
      <c r="AY308" s="17">
        <f>SUM(AY309:AY317)</f>
        <v>1546731.43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141520</v>
      </c>
      <c r="AY309" s="20">
        <v>713807.42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170680.08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159208.84</v>
      </c>
      <c r="AY311" s="20">
        <v>222720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199100</v>
      </c>
      <c r="AY312" s="20">
        <v>439523.93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158508.79999999996</v>
      </c>
      <c r="AY318" s="17">
        <f>SUM(AY319:AY327)</f>
        <v>966984.44000000006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17535.89</v>
      </c>
      <c r="AY319" s="20">
        <v>44041.93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136723.82999999999</v>
      </c>
      <c r="AY322" s="20">
        <v>827691.8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4249.08</v>
      </c>
      <c r="AY323" s="20">
        <v>95250.71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3559544.18</v>
      </c>
      <c r="AY328" s="17">
        <f>SUM(AY329:AY337)</f>
        <v>9694655.25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3536816.18</v>
      </c>
      <c r="AY329" s="20">
        <v>9358537.4900000002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284520.15999999997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24940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0</v>
      </c>
      <c r="AY333" s="20">
        <v>0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22728</v>
      </c>
      <c r="AY337" s="20">
        <v>26657.599999999999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554920</v>
      </c>
      <c r="AY338" s="17">
        <f>SUM(AY339:AY345)</f>
        <v>809666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554920</v>
      </c>
      <c r="AY339" s="20">
        <v>809666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192609.08</v>
      </c>
      <c r="AY346" s="17">
        <f>SUM(AY347:AY355)</f>
        <v>577542.52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15200</v>
      </c>
      <c r="AY347" s="20">
        <v>13481.64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22706</v>
      </c>
      <c r="AY348" s="20">
        <v>1488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154703.07999999999</v>
      </c>
      <c r="AY351" s="20">
        <v>562572.88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633392.93999999994</v>
      </c>
      <c r="AY356" s="17">
        <f>SUM(AY357:AY361)</f>
        <v>5609907.6799999997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633392.93999999994</v>
      </c>
      <c r="AY358" s="20">
        <v>5609907.6799999997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398255.93</v>
      </c>
      <c r="AY362" s="17">
        <f>SUM(AY363:AY371)</f>
        <v>1807550.21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55604</v>
      </c>
      <c r="AY363" s="20">
        <v>322603.32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90912</v>
      </c>
      <c r="AY364" s="20">
        <v>122509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251739.93</v>
      </c>
      <c r="AY371" s="20">
        <v>1362437.89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8018493.5999999996</v>
      </c>
      <c r="AY372" s="13">
        <f>AY373+AY385+AY391+AY403+AY416+AY423+AY433+AY436+AY447</f>
        <v>16597739.289999999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1789369.01</v>
      </c>
      <c r="AY385" s="15">
        <f>AY386+AY390</f>
        <v>4455000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1789369.01</v>
      </c>
      <c r="AY386" s="17">
        <f>SUM(AY387:AY389)</f>
        <v>4455000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1789369.01</v>
      </c>
      <c r="AY387" s="20">
        <v>4455000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694400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694400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694400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4908432.7799999993</v>
      </c>
      <c r="AY403" s="15">
        <f>AY404+AY406+AY408+AY414</f>
        <v>7449087.209999999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3713333.57</v>
      </c>
      <c r="AY404" s="17">
        <f>SUM(AY405)</f>
        <v>5623782.3899999997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3713333.57</v>
      </c>
      <c r="AY405" s="20">
        <v>5623782.3899999997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1195099.21</v>
      </c>
      <c r="AY408" s="17">
        <f>SUM(AY409:AY413)</f>
        <v>1825304.8199999998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549526.4</v>
      </c>
      <c r="AY409" s="20">
        <v>1434448.43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645572.81000000006</v>
      </c>
      <c r="AY411" s="20">
        <v>390856.39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934267.81</v>
      </c>
      <c r="AY416" s="15">
        <f>AY417+AY419+AY421</f>
        <v>2946412.08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934267.81</v>
      </c>
      <c r="AY419" s="17">
        <f>SUM(AY420)</f>
        <v>2946412.08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934267.81</v>
      </c>
      <c r="AY420" s="20">
        <v>2946412.08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386424</v>
      </c>
      <c r="AY423" s="15">
        <f>AY424+AY428</f>
        <v>1052840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386424</v>
      </c>
      <c r="AY424" s="17">
        <f>SUM(AY425:AY427)</f>
        <v>1052840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386424</v>
      </c>
      <c r="AY425" s="20">
        <v>1052840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811808.05</v>
      </c>
      <c r="AY507" s="13">
        <f>AY508+AY517+AY520+AY526+AY528+AY530</f>
        <v>748291.73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811808.05</v>
      </c>
      <c r="AY508" s="15">
        <f>SUM(AY509:AY516)</f>
        <v>748291.73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811808.05</v>
      </c>
      <c r="AY513" s="17">
        <v>748291.73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72539228.879999995</v>
      </c>
      <c r="AY543" s="30">
        <f>AY186+AY372+AY453+AY477+AY507+AY540</f>
        <v>202019572.10999998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46885286.580000013</v>
      </c>
      <c r="AY544" s="31">
        <f>AY184-AY543</f>
        <v>64320395.090000063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2020-01-24T18:04:04Z</cp:lastPrinted>
  <dcterms:created xsi:type="dcterms:W3CDTF">2020-01-21T01:41:42Z</dcterms:created>
  <dcterms:modified xsi:type="dcterms:W3CDTF">2021-02-23T19:55:21Z</dcterms:modified>
</cp:coreProperties>
</file>