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abilidades Varias\Contabilidades\04 SAN JUAN DE LOS LAGOS\2021 SJL\ASEJ2021V3 SJL\Plantillas\"/>
    </mc:Choice>
  </mc:AlternateContent>
  <workbookProtection workbookPassword="CEE3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E66" i="1"/>
  <c r="E58" i="1"/>
  <c r="E52" i="1"/>
  <c r="E42" i="1"/>
  <c r="D70" i="1"/>
  <c r="E26" i="1"/>
  <c r="F23" i="1"/>
  <c r="E23" i="1"/>
  <c r="E17" i="1"/>
  <c r="H66" i="1"/>
  <c r="F66" i="1"/>
  <c r="H58" i="1"/>
  <c r="H52" i="1"/>
  <c r="H42" i="1"/>
  <c r="E37" i="1"/>
  <c r="E33" i="1"/>
  <c r="H33" i="1"/>
  <c r="C70" i="1"/>
  <c r="H26" i="1"/>
  <c r="H23" i="1"/>
  <c r="H17" i="1"/>
  <c r="E7" i="1"/>
  <c r="H7" i="1"/>
  <c r="F70" i="1" l="1"/>
  <c r="E70" i="1"/>
  <c r="H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<sst xmlns="http://schemas.openxmlformats.org/spreadsheetml/2006/main" count="82" uniqueCount="79">
  <si>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</si>
  <si>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</si>
  <si>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</si>
  <si>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</si>
  <si>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</si>
  <si>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</si>
  <si>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</si>
  <si>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</si>
  <si>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</si>
  <si>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</si>
  <si>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</si>
  <si>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</si>
  <si>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</si>
  <si>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</si>
  <si>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</si>
  <si>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</si>
  <si>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</si>
  <si>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</si>
  <si>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</si>
  <si>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</si>
  <si>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</si>
  <si>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</si>
  <si>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</si>
  <si>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</si>
  <si>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</si>
  <si>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</si>
  <si>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</si>
  <si>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</si>
  <si>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</si>
  <si>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</si>
  <si>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</si>
  <si>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</si>
  <si>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</si>
  <si>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</si>
  <si>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</si>
  <si>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</si>
  <si>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</si>
  <si>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</si>
  <si>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</si>
  <si>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</si>
  <si>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</si>
  <si>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</si>
  <si>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</si>
  <si>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</si>
  <si>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</si>
  <si>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</si>
  <si>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</si>
  <si>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</si>
  <si>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</si>
  <si>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</si>
  <si>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</si>
  <si>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</si>
  <si>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</si>
  <si>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</si>
  <si>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</si>
  <si>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</si>
  <si>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</si>
  <si>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</si>
  <si>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</si>
  <si>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</si>
  <si>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</si>
  <si>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</si>
  <si>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</si>
  <si>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</si>
  <si>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</si>
  <si>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</si>
  <si>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</si>
  <si>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</si>
  <si>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</si>
  <si>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</si>
  <si>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</si>
  <si>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</si>
  <si>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MUNICIPIO SAN JUAN DE LOS LAGOS</t>
  </si>
  <si>
    <t>DEL 1 DE ENERO AL 30 DE JUNIO DE 2021</t>
  </si>
  <si>
    <t>L.C.I. JESUS UBALDO MEDINA BRISEÑO</t>
  </si>
  <si>
    <t>L.C.P. FELIPE DE JESUS RUIZ PEREZ</t>
  </si>
  <si>
    <t>PRESIDENTE MUNICIPAL</t>
  </si>
  <si>
    <t>ENCARGADO DE LA HACIENDA PUBLICA MUNICIPAL</t>
  </si>
  <si>
    <t>ASEJ2021-14-22-11-2021-1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</si>
</sst>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45" t="s">
        <v>72</v>
      </c>
      <c r="B1" s="45"/>
      <c r="C1" s="45"/>
      <c r="D1" s="45"/>
      <c r="E1" s="45"/>
      <c r="F1" s="45"/>
      <c r="G1" s="45"/>
      <c r="H1" s="45"/>
    </row>
    <row r="2" spans="1:8" ht="21" x14ac:dyDescent="0.35">
      <c r="A2" s="46" t="s">
        <v>0</v>
      </c>
      <c r="B2" s="46"/>
      <c r="C2" s="46"/>
      <c r="D2" s="46"/>
      <c r="E2" s="46"/>
      <c r="F2" s="46"/>
      <c r="G2" s="46"/>
      <c r="H2" s="46"/>
    </row>
    <row r="3" spans="1:8" ht="18.75" x14ac:dyDescent="0.3">
      <c r="A3" s="47" t="s">
        <v>73</v>
      </c>
      <c r="B3" s="47"/>
      <c r="C3" s="47"/>
      <c r="D3" s="47"/>
      <c r="E3" s="47"/>
      <c r="F3" s="47"/>
      <c r="G3" s="47"/>
      <c r="H3" s="47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8" t="s">
        <v>1</v>
      </c>
      <c r="B5" s="48"/>
      <c r="C5" s="50" t="s">
        <v>2</v>
      </c>
      <c r="D5" s="50"/>
      <c r="E5" s="50"/>
      <c r="F5" s="50"/>
      <c r="G5" s="50"/>
      <c r="H5" s="51" t="s">
        <v>3</v>
      </c>
    </row>
    <row r="6" spans="1:8" ht="31.5" x14ac:dyDescent="0.25">
      <c r="A6" s="49"/>
      <c r="B6" s="49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52"/>
    </row>
    <row r="7" spans="1:8" x14ac:dyDescent="0.25">
      <c r="A7" s="4" t="s">
        <v>9</v>
      </c>
      <c r="B7" s="5"/>
      <c r="C7" s="6">
        <f>SUM(C8:C16)</f>
        <v>17790534</v>
      </c>
      <c r="D7" s="6">
        <f>SUM(D8:D16)</f>
        <v>0</v>
      </c>
      <c r="E7" s="6">
        <f>C7+D7</f>
        <v>17790534</v>
      </c>
      <c r="F7" s="6">
        <f>SUM(F8:F16)</f>
        <v>20049704.52</v>
      </c>
      <c r="G7" s="6">
        <f>SUM(G8:G16)</f>
        <v>20049704.52</v>
      </c>
      <c r="H7" s="6">
        <f>G7-C7</f>
        <v>2259170.5199999996</v>
      </c>
    </row>
    <row r="8" spans="1:8" ht="15" x14ac:dyDescent="0.25">
      <c r="A8" s="7"/>
      <c r="B8" s="8" t="s">
        <v>10</v>
      </c>
      <c r="C8" s="9">
        <v>370260</v>
      </c>
      <c r="D8" s="9">
        <v>0</v>
      </c>
      <c r="E8" s="10">
        <f t="shared" ref="E8:F69" si="0">C8+D8</f>
        <v>370260</v>
      </c>
      <c r="F8" s="11">
        <v>0</v>
      </c>
      <c r="G8" s="9">
        <v>0</v>
      </c>
      <c r="H8" s="11">
        <f t="shared" ref="H8:H69" si="1">G8-C8</f>
        <v>-370260</v>
      </c>
    </row>
    <row r="9" spans="1:8" ht="15" x14ac:dyDescent="0.25">
      <c r="A9" s="12"/>
      <c r="B9" s="8" t="s">
        <v>11</v>
      </c>
      <c r="C9" s="9">
        <v>16880592</v>
      </c>
      <c r="D9" s="9">
        <v>0</v>
      </c>
      <c r="E9" s="10">
        <f t="shared" si="0"/>
        <v>16880592</v>
      </c>
      <c r="F9" s="11">
        <v>19586527.629999999</v>
      </c>
      <c r="G9" s="9">
        <v>19586527.629999999</v>
      </c>
      <c r="H9" s="11">
        <f t="shared" si="1"/>
        <v>2705935.629999999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539682</v>
      </c>
      <c r="D14" s="9">
        <v>0</v>
      </c>
      <c r="E14" s="10">
        <f t="shared" si="0"/>
        <v>539682</v>
      </c>
      <c r="F14" s="11">
        <v>463176.89</v>
      </c>
      <c r="G14" s="9">
        <v>463176.89</v>
      </c>
      <c r="H14" s="11">
        <f t="shared" si="1"/>
        <v>-76505.109999999986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44396862</v>
      </c>
      <c r="D26" s="15">
        <f>SUM(D27:D32)</f>
        <v>0</v>
      </c>
      <c r="E26" s="6">
        <f t="shared" si="0"/>
        <v>44396862</v>
      </c>
      <c r="F26" s="15">
        <f>SUM(F27:F32)</f>
        <v>43484856.829999998</v>
      </c>
      <c r="G26" s="15">
        <f t="shared" ref="G26" si="3">SUM(G27:G32)</f>
        <v>43484856.829999998</v>
      </c>
      <c r="H26" s="15">
        <f t="shared" si="1"/>
        <v>-912005.17000000179</v>
      </c>
    </row>
    <row r="27" spans="1:8" ht="15" x14ac:dyDescent="0.25">
      <c r="A27" s="7"/>
      <c r="B27" s="13" t="s">
        <v>29</v>
      </c>
      <c r="C27" s="16">
        <v>5334549</v>
      </c>
      <c r="D27" s="9">
        <v>0</v>
      </c>
      <c r="E27" s="10">
        <f t="shared" si="0"/>
        <v>5334549</v>
      </c>
      <c r="F27" s="11">
        <v>1627832.9</v>
      </c>
      <c r="G27" s="9">
        <v>1627832.9</v>
      </c>
      <c r="H27" s="11">
        <f t="shared" si="1"/>
        <v>-3706716.1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36182447</v>
      </c>
      <c r="D29" s="9">
        <v>0</v>
      </c>
      <c r="E29" s="10">
        <f t="shared" si="0"/>
        <v>36182447</v>
      </c>
      <c r="F29" s="11">
        <v>41109286.049999997</v>
      </c>
      <c r="G29" s="9">
        <v>41109286.049999997</v>
      </c>
      <c r="H29" s="11">
        <f t="shared" si="1"/>
        <v>4926839.049999997</v>
      </c>
    </row>
    <row r="30" spans="1:8" ht="15" x14ac:dyDescent="0.25">
      <c r="A30" s="12"/>
      <c r="B30" s="13" t="s">
        <v>32</v>
      </c>
      <c r="C30" s="16">
        <v>44768</v>
      </c>
      <c r="D30" s="9">
        <v>0</v>
      </c>
      <c r="E30" s="10">
        <f t="shared" si="0"/>
        <v>44768</v>
      </c>
      <c r="F30" s="11">
        <v>17260</v>
      </c>
      <c r="G30" s="9">
        <v>17260</v>
      </c>
      <c r="H30" s="11">
        <f t="shared" si="1"/>
        <v>-27508</v>
      </c>
    </row>
    <row r="31" spans="1:8" ht="15" x14ac:dyDescent="0.25">
      <c r="A31" s="12"/>
      <c r="B31" s="13" t="s">
        <v>16</v>
      </c>
      <c r="C31" s="16">
        <v>2835098</v>
      </c>
      <c r="D31" s="9">
        <v>0</v>
      </c>
      <c r="E31" s="10">
        <f t="shared" si="0"/>
        <v>2835098</v>
      </c>
      <c r="F31" s="11">
        <v>730477.88</v>
      </c>
      <c r="G31" s="9">
        <v>730477.88</v>
      </c>
      <c r="H31" s="11">
        <f t="shared" si="1"/>
        <v>-2104620.12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3780314</v>
      </c>
      <c r="D33" s="15">
        <f>SUM(D34:D36)</f>
        <v>0</v>
      </c>
      <c r="E33" s="6">
        <f t="shared" si="0"/>
        <v>3780314</v>
      </c>
      <c r="F33" s="15">
        <f>SUM(F34:F36)</f>
        <v>2143383.2599999998</v>
      </c>
      <c r="G33" s="15">
        <f t="shared" ref="G33" si="4">SUM(G34:G36)</f>
        <v>2143383.2599999998</v>
      </c>
      <c r="H33" s="15">
        <f t="shared" si="1"/>
        <v>-1636930.7400000002</v>
      </c>
    </row>
    <row r="34" spans="1:8" ht="15" x14ac:dyDescent="0.25">
      <c r="A34" s="7"/>
      <c r="B34" s="8" t="s">
        <v>34</v>
      </c>
      <c r="C34" s="16">
        <v>3780314</v>
      </c>
      <c r="D34" s="9">
        <v>0</v>
      </c>
      <c r="E34" s="10">
        <f t="shared" si="0"/>
        <v>3780314</v>
      </c>
      <c r="F34" s="11">
        <v>2143383.2599999998</v>
      </c>
      <c r="G34" s="9">
        <v>2143383.2599999998</v>
      </c>
      <c r="H34" s="11">
        <f t="shared" si="1"/>
        <v>-1636930.7400000002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4344900</v>
      </c>
      <c r="D37" s="15">
        <f>SUM(D38:D41)</f>
        <v>0</v>
      </c>
      <c r="E37" s="6">
        <f t="shared" si="0"/>
        <v>4344900</v>
      </c>
      <c r="F37" s="15">
        <f>SUM(F38:F41)</f>
        <v>2744092.32</v>
      </c>
      <c r="G37" s="15">
        <f t="shared" ref="G37" si="5">SUM(G38:G41)</f>
        <v>2744092.32</v>
      </c>
      <c r="H37" s="15">
        <f t="shared" si="1"/>
        <v>-1600807.6800000002</v>
      </c>
    </row>
    <row r="38" spans="1:8" ht="15" x14ac:dyDescent="0.25">
      <c r="A38" s="7"/>
      <c r="B38" s="8" t="s">
        <v>37</v>
      </c>
      <c r="C38" s="16">
        <v>2268528</v>
      </c>
      <c r="D38" s="9">
        <v>0</v>
      </c>
      <c r="E38" s="10">
        <f t="shared" si="0"/>
        <v>2268528</v>
      </c>
      <c r="F38" s="11">
        <v>2744076.32</v>
      </c>
      <c r="G38" s="9">
        <v>2744076.32</v>
      </c>
      <c r="H38" s="11">
        <f t="shared" si="1"/>
        <v>475548.31999999983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2076372</v>
      </c>
      <c r="D40" s="9">
        <v>0</v>
      </c>
      <c r="E40" s="10">
        <f t="shared" si="0"/>
        <v>2076372</v>
      </c>
      <c r="F40" s="11">
        <v>16</v>
      </c>
      <c r="G40" s="9">
        <v>16</v>
      </c>
      <c r="H40" s="11">
        <f t="shared" si="1"/>
        <v>-2076356</v>
      </c>
    </row>
    <row r="41" spans="1:8" ht="30" x14ac:dyDescent="0.25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38" t="s">
        <v>51</v>
      </c>
      <c r="B52" s="39"/>
      <c r="C52" s="15">
        <f>SUM(C53:C57)</f>
        <v>186497096</v>
      </c>
      <c r="D52" s="15">
        <f>SUM(D53:D57)</f>
        <v>0</v>
      </c>
      <c r="E52" s="6">
        <f t="shared" si="0"/>
        <v>186497096</v>
      </c>
      <c r="F52" s="15">
        <f>SUM(F53:F57)</f>
        <v>102271215.05000001</v>
      </c>
      <c r="G52" s="15">
        <f t="shared" ref="G52" si="7">SUM(G53:G57)</f>
        <v>102271215.05000001</v>
      </c>
      <c r="H52" s="15">
        <f t="shared" si="1"/>
        <v>-84225880.949999988</v>
      </c>
    </row>
    <row r="53" spans="1:8" ht="15" x14ac:dyDescent="0.25">
      <c r="A53" s="7"/>
      <c r="B53" s="8" t="s">
        <v>52</v>
      </c>
      <c r="C53" s="16">
        <v>120086801</v>
      </c>
      <c r="D53" s="9">
        <v>0</v>
      </c>
      <c r="E53" s="10">
        <f t="shared" si="0"/>
        <v>120086801</v>
      </c>
      <c r="F53" s="11">
        <v>66906032.460000001</v>
      </c>
      <c r="G53" s="9">
        <v>66906032.460000001</v>
      </c>
      <c r="H53" s="11">
        <f t="shared" si="1"/>
        <v>-53180768.539999999</v>
      </c>
    </row>
    <row r="54" spans="1:8" ht="15" x14ac:dyDescent="0.25">
      <c r="A54" s="18"/>
      <c r="B54" s="8" t="s">
        <v>53</v>
      </c>
      <c r="C54" s="16">
        <v>64085925</v>
      </c>
      <c r="D54" s="9">
        <v>0</v>
      </c>
      <c r="E54" s="10">
        <f t="shared" si="0"/>
        <v>64085925</v>
      </c>
      <c r="F54" s="11">
        <v>33585182.590000004</v>
      </c>
      <c r="G54" s="9">
        <v>33585182.590000004</v>
      </c>
      <c r="H54" s="11">
        <f t="shared" si="1"/>
        <v>-30500742.409999996</v>
      </c>
    </row>
    <row r="55" spans="1:8" ht="15" x14ac:dyDescent="0.25">
      <c r="A55" s="18"/>
      <c r="B55" s="8" t="s">
        <v>54</v>
      </c>
      <c r="C55" s="16">
        <v>663000</v>
      </c>
      <c r="D55" s="9">
        <v>0</v>
      </c>
      <c r="E55" s="10">
        <f t="shared" si="0"/>
        <v>663000</v>
      </c>
      <c r="F55" s="11">
        <v>1780000</v>
      </c>
      <c r="G55" s="9">
        <v>1780000</v>
      </c>
      <c r="H55" s="11">
        <f t="shared" si="1"/>
        <v>1117000</v>
      </c>
    </row>
    <row r="56" spans="1:8" ht="15" x14ac:dyDescent="0.25">
      <c r="A56" s="18"/>
      <c r="B56" s="8" t="s">
        <v>55</v>
      </c>
      <c r="C56" s="16">
        <v>1661370</v>
      </c>
      <c r="D56" s="9">
        <v>0</v>
      </c>
      <c r="E56" s="10">
        <f t="shared" si="0"/>
        <v>1661370</v>
      </c>
      <c r="F56" s="11">
        <v>0</v>
      </c>
      <c r="G56" s="9">
        <v>0</v>
      </c>
      <c r="H56" s="11">
        <f t="shared" si="1"/>
        <v>-1661370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256809706</v>
      </c>
      <c r="D70" s="24">
        <f>SUM(D7+D17+D23+D26+D33+D37+D52+D58+D66+D42)</f>
        <v>0</v>
      </c>
      <c r="E70" s="24">
        <f t="shared" ref="E70" si="9">C70+D70</f>
        <v>256809706</v>
      </c>
      <c r="F70" s="24">
        <f>SUM(F7+F17+F23+F26+F33+F37+F52+F58+F66+F42)</f>
        <v>170693251.98000002</v>
      </c>
      <c r="G70" s="24">
        <f t="shared" ref="G70" si="10">SUM(G7+G17+G23+G26+G33+G37+G52+G58+G66+G42)</f>
        <v>170693251.98000002</v>
      </c>
      <c r="H70" s="40">
        <f>IF(C70&gt;G70,0,(G70-C70))</f>
        <v>0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1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42" t="s">
        <v>75</v>
      </c>
      <c r="E76" s="42"/>
      <c r="F76" s="42"/>
      <c r="G76" s="42"/>
    </row>
    <row r="77" spans="1:8" x14ac:dyDescent="0.25">
      <c r="B77" s="34" t="s">
        <v>76</v>
      </c>
      <c r="C77" s="35"/>
      <c r="D77" s="43" t="s">
        <v>77</v>
      </c>
      <c r="E77" s="43"/>
      <c r="F77" s="43"/>
      <c r="G77" s="43"/>
      <c r="H77" s="36"/>
    </row>
    <row r="78" spans="1:8" x14ac:dyDescent="0.25">
      <c r="B78" s="44" t="s">
        <v>78</v>
      </c>
      <c r="C78" s="44"/>
      <c r="D78" s="44"/>
      <c r="E78" s="44"/>
      <c r="F78" s="44"/>
      <c r="G78" s="44"/>
      <c r="H78" s="44"/>
    </row>
    <row r="79" spans="1:8" x14ac:dyDescent="0.25">
      <c r="B79" s="44"/>
      <c r="C79" s="44"/>
      <c r="D79" s="44"/>
      <c r="E79" s="44"/>
      <c r="F79" s="44"/>
      <c r="G79" s="44"/>
      <c r="H79" s="44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password="CEE3" sheet="1" objects="1" scenarios="1"/>
  <mergeCells count="11">
    <mergeCell ref="A1:H1"/>
    <mergeCell ref="A2:H2"/>
    <mergeCell ref="A3:H3"/>
    <mergeCell ref="A5:B6"/>
    <mergeCell ref="C5:G5"/>
    <mergeCell ref="H5:H6"/>
    <mergeCell ref="A52:B52"/>
    <mergeCell ref="H70:H71"/>
    <mergeCell ref="D76:G76"/>
    <mergeCell ref="D77:G77"/>
    <mergeCell ref="B78:H79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2020-12-02T19:52:12Z</cp:lastPrinted>
  <dcterms:created xsi:type="dcterms:W3CDTF">2020-06-29T16:40:33Z</dcterms:created>
  <dcterms:modified xsi:type="dcterms:W3CDTF">2021-11-22T17:42:17Z</dcterms:modified>
</cp:coreProperties>
</file>