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ntabilidades Varias\Contabilidades\04 SAN JUAN DE LOS LAGOS\2021 SJL\ASEJ2021V3 SJL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Y489" i="1" s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72" i="1" l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<sst xmlns="http://schemas.openxmlformats.org/spreadsheetml/2006/main" count="1083" uniqueCount="1064">
  <si>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</si>
  <si>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</si>
  <si>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</si>
  <si>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</si>
  <si>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</si>
  <si>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</si>
  <si>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</si>
  <si>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</si>
  <si>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</si>
  <si>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</si>
  <si>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</si>
  <si>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</si>
  <si>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</si>
  <si>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</si>
  <si>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</si>
  <si>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</si>
  <si>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</si>
  <si>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</si>
  <si>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</si>
  <si>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</si>
  <si>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</si>
  <si>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</si>
  <si>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</si>
  <si>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</si>
  <si>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</si>
  <si>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</si>
  <si>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</si>
  <si>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</si>
  <si>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</si>
  <si>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</si>
  <si>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</si>
  <si>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</si>
  <si>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</si>
  <si>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</si>
  <si>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</si>
  <si>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</si>
  <si>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</si>
  <si>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</si>
  <si>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</si>
  <si>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</si>
  <si>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</si>
  <si>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</si>
  <si>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</si>
  <si>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</si>
  <si>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</si>
  <si>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</si>
  <si>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</si>
  <si>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</si>
  <si>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</si>
  <si>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</si>
  <si>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</si>
  <si>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</si>
  <si>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</si>
  <si>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</si>
  <si>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</si>
  <si>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</si>
  <si>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</si>
  <si>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</si>
  <si>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</si>
  <si>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</si>
  <si>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</si>
  <si>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</si>
  <si>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</si>
  <si>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</si>
  <si>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</si>
  <si>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</si>
  <si>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</si>
  <si>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</si>
  <si>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</si>
  <si>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</si>
  <si>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</si>
  <si>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</si>
  <si>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</si>
  <si>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</si>
  <si>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</si>
  <si>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</si>
  <si>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</si>
  <si>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</si>
  <si>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</si>
  <si>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</si>
  <si>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</si>
  <si>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</si>
  <si>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</si>
  <si>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</si>
  <si>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</si>
  <si>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</si>
  <si>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</si>
  <si>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</si>
  <si>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</si>
  <si>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</si>
  <si>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</si>
  <si>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</si>
  <si>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</si>
  <si>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</si>
  <si>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</si>
  <si>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</si>
  <si>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</si>
  <si>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</si>
  <si>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</si>
  <si>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</si>
  <si>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</si>
  <si>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</si>
  <si>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</si>
  <si>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</si>
  <si>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</si>
  <si>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</si>
  <si>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</si>
  <si>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</si>
  <si>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</si>
  <si>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</si>
  <si>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</si>
  <si>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</si>
  <si>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</si>
  <si>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</si>
  <si>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</si>
  <si>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</si>
  <si>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</si>
  <si>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</si>
  <si>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</si>
  <si>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</si>
  <si>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</si>
  <si>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</si>
  <si>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</si>
  <si>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</si>
  <si>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</si>
  <si>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</si>
  <si>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</si>
  <si>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</si>
  <si>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</si>
  <si>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</si>
  <si>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</si>
  <si>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</si>
  <si>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</si>
  <si>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</si>
  <si>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</si>
  <si>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</si>
  <si>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</si>
  <si>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</si>
  <si>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</si>
  <si>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</si>
  <si>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</si>
  <si>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</si>
  <si>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</si>
  <si>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</si>
  <si>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</si>
  <si>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</si>
  <si>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</si>
  <si>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</si>
  <si>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</si>
  <si>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</si>
  <si>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</si>
  <si>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</si>
  <si>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</si>
  <si>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</si>
  <si>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</si>
  <si>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</si>
  <si>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</si>
  <si>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</si>
  <si>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</si>
  <si>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</si>
  <si>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</si>
  <si>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</si>
  <si>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</si>
  <si>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</si>
  <si>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</si>
  <si>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</si>
  <si>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</si>
  <si>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</si>
  <si>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</si>
  <si>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</si>
  <si>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</si>
  <si>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</si>
  <si>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</si>
  <si>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</si>
  <si>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</si>
  <si>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</si>
  <si>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</si>
  <si>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</si>
  <si>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</si>
  <si>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</si>
  <si>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</si>
  <si>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</si>
  <si>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</si>
  <si>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</si>
  <si>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</si>
  <si>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</si>
  <si>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</si>
  <si>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</si>
  <si>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</si>
  <si>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</si>
  <si>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</si>
  <si>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</si>
  <si>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</si>
  <si>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</si>
  <si>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</si>
  <si>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</si>
  <si>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</si>
  <si>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</si>
  <si>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</si>
  <si>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</si>
  <si>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</si>
  <si>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</si>
  <si>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</si>
  <si>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</si>
  <si>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</si>
  <si>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</si>
  <si>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</si>
  <si>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</si>
  <si>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</si>
  <si>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</si>
  <si>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</si>
  <si>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</si>
  <si>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</si>
  <si>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</si>
  <si>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</si>
  <si>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</si>
  <si>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</si>
  <si>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</si>
  <si>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</si>
  <si>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</si>
  <si>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</si>
  <si>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</si>
  <si>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</si>
  <si>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</si>
  <si>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</si>
  <si>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</si>
  <si>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</si>
  <si>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</si>
  <si>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</si>
  <si>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</si>
  <si>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</si>
  <si>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</si>
  <si>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</si>
  <si>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</si>
  <si>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</si>
  <si>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</si>
  <si>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</si>
  <si>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</si>
  <si>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</si>
  <si>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</si>
  <si>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</si>
  <si>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</si>
  <si>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</si>
  <si>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</si>
  <si>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</si>
  <si>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</si>
  <si>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</si>
  <si>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</si>
  <si>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</si>
  <si>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</si>
  <si>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</si>
  <si>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</si>
  <si>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</si>
  <si>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</si>
  <si>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</si>
  <si>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</si>
  <si>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</si>
  <si>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</si>
  <si>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</si>
  <si>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</si>
  <si>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</si>
  <si>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</si>
  <si>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</si>
  <si>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</si>
  <si>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</si>
  <si>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</si>
  <si>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</si>
  <si>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</si>
  <si>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</si>
  <si>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</si>
  <si>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</si>
  <si>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</si>
  <si>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</si>
  <si>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</si>
  <si>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</si>
  <si>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</si>
  <si>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</si>
  <si>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</si>
  <si>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</si>
  <si>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</si>
  <si>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</si>
  <si>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</si>
  <si>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</si>
  <si>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</si>
  <si>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</si>
  <si>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</si>
  <si>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</si>
  <si>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</si>
  <si>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</si>
  <si>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</si>
  <si>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</si>
  <si>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</si>
  <si>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</si>
  <si>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</si>
  <si>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</si>
  <si>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</si>
  <si>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</si>
  <si>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</si>
  <si>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</si>
  <si>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</si>
  <si>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</si>
  <si>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</si>
  <si>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</si>
  <si>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</si>
  <si>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</si>
  <si>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</si>
  <si>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</si>
  <si>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</si>
  <si>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</si>
  <si>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</si>
  <si>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</si>
  <si>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</si>
  <si>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</si>
  <si>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</si>
  <si>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</si>
  <si>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</si>
  <si>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</si>
  <si>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</si>
  <si>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</si>
  <si>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</si>
  <si>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</si>
  <si>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</si>
  <si>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</si>
  <si>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</si>
  <si>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</si>
  <si>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</si>
  <si>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</si>
  <si>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</si>
  <si>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</si>
  <si>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</si>
  <si>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</si>
  <si>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</si>
  <si>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</si>
  <si>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</si>
  <si>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</si>
  <si>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</si>
  <si>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</si>
  <si>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</si>
  <si>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</si>
  <si>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</si>
  <si>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</si>
  <si>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</si>
  <si>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</si>
  <si>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</si>
  <si>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</si>
  <si>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</si>
  <si>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</si>
  <si>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</si>
  <si>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</si>
  <si>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</si>
  <si>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</si>
  <si>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</si>
  <si>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</si>
  <si>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</si>
  <si>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</si>
  <si>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</si>
  <si>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</si>
  <si>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</si>
  <si>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</si>
  <si>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</si>
  <si>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</si>
  <si>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</si>
  <si>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</si>
  <si>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</si>
  <si>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</si>
  <si>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</si>
  <si>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</si>
  <si>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</si>
  <si>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</si>
  <si>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</si>
  <si>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</si>
  <si>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</si>
  <si>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</si>
  <si>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</si>
  <si>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</si>
  <si>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</si>
  <si>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</si>
  <si>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</si>
  <si>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</si>
  <si>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</si>
  <si>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</si>
  <si>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</si>
  <si>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</si>
  <si>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</si>
  <si>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</si>
  <si>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</si>
  <si>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</si>
  <si>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</si>
  <si>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</si>
  <si>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</si>
  <si>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</si>
  <si>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</si>
  <si>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</si>
  <si>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</si>
  <si>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</si>
  <si>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</si>
  <si>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</si>
  <si>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</si>
  <si>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</si>
  <si>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</si>
  <si>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</si>
  <si>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</si>
  <si>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</si>
  <si>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</si>
  <si>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</si>
  <si>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</si>
  <si>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</si>
  <si>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</si>
  <si>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</si>
  <si>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</si>
  <si>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</si>
  <si>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</si>
  <si>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</si>
  <si>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</si>
  <si>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</si>
  <si>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</si>
  <si>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</si>
  <si>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</si>
  <si>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</si>
  <si>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</si>
  <si>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</si>
  <si>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</si>
  <si>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</si>
  <si>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</si>
  <si>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</si>
  <si>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</si>
  <si>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</si>
  <si>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</si>
  <si>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</si>
  <si>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</si>
  <si>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</si>
  <si>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</si>
  <si>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</si>
  <si>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</si>
  <si>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</si>
  <si>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</si>
  <si>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</si>
  <si>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</si>
  <si>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</si>
  <si>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</si>
  <si>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</si>
  <si>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</si>
  <si>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</si>
  <si>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</si>
  <si>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</si>
  <si>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</si>
  <si>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</si>
  <si>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</si>
  <si>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</si>
  <si>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</si>
  <si>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</si>
  <si>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</si>
  <si>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</si>
  <si>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</si>
  <si>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</si>
  <si>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</si>
  <si>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</si>
  <si>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</si>
  <si>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</si>
  <si>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</si>
  <si>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</si>
  <si>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</si>
  <si>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</si>
  <si>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</si>
  <si>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</si>
  <si>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</si>
  <si>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</si>
  <si>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</si>
  <si>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</si>
  <si>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</si>
  <si>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</si>
  <si>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</si>
  <si>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</si>
  <si>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</si>
  <si>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</si>
  <si>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</si>
  <si>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</si>
  <si>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</si>
  <si>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</si>
  <si>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</si>
  <si>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</si>
  <si>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</si>
  <si>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</si>
  <si>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</si>
  <si>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</si>
  <si>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</si>
  <si>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</si>
  <si>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</si>
  <si>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</si>
  <si>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</si>
  <si>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</si>
  <si>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</si>
  <si>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</si>
  <si>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</si>
  <si>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</si>
  <si>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</si>
  <si>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</si>
  <si>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</si>
  <si>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</si>
  <si>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</si>
  <si>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</si>
  <si>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</si>
  <si>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</si>
  <si>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</si>
  <si>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</si>
  <si>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</si>
  <si>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</si>
  <si>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</si>
  <si>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</si>
  <si>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</si>
  <si>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</si>
  <si>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</si>
  <si>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</si>
  <si>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</si>
  <si>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</si>
  <si>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</si>
  <si>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</si>
  <si>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</si>
  <si>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</si>
  <si>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</si>
  <si>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</si>
  <si>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</si>
  <si>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</si>
  <si>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</si>
  <si>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</si>
  <si>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</si>
  <si>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</si>
  <si>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</si>
  <si>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</si>
  <si>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</si>
  <si>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</si>
  <si>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</si>
  <si>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</si>
  <si>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</si>
  <si>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</si>
  <si>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</si>
  <si>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</si>
  <si>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</si>
  <si>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</si>
  <si>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</si>
  <si>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</si>
  <si>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</si>
  <si>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</si>
  <si>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</si>
  <si>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</si>
  <si>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</si>
  <si>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</si>
  <si>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</si>
  <si>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</si>
  <si>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</si>
  <si>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</si>
  <si>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</si>
  <si>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</si>
  <si>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</si>
  <si>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</si>
  <si>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</si>
  <si>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</si>
  <si>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</si>
  <si>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</si>
  <si>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</si>
  <si>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</si>
  <si>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</si>
  <si>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</si>
  <si>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</si>
  <si>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</si>
  <si>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</si>
  <si>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</si>
  <si>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</si>
  <si>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</si>
  <si>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</si>
  <si>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</si>
  <si>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</si>
  <si>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</si>
  <si>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</si>
  <si>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</si>
  <si>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</si>
  <si>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</si>
  <si>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</si>
  <si>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</si>
  <si>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</si>
  <si>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</si>
  <si>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</si>
  <si>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</si>
  <si>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</si>
  <si>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</si>
  <si>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</si>
  <si>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</si>
  <si>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</si>
  <si>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</si>
  <si>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</si>
  <si>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</si>
  <si>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</si>
  <si>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</si>
  <si>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</si>
  <si>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</si>
  <si>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</si>
  <si>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</si>
  <si>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</si>
  <si>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</si>
  <si>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</si>
  <si>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</si>
  <si>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</si>
  <si>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</si>
  <si>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</si>
  <si>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</si>
  <si>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</si>
  <si>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</si>
  <si>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</si>
  <si>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</si>
  <si>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</si>
  <si>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</si>
  <si>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</si>
  <si>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</si>
  <si>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</si>
  <si>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</si>
  <si>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</si>
  <si>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</si>
  <si>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</si>
  <si>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</si>
  <si>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</si>
  <si>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</si>
  <si>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</si>
  <si>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</si>
  <si>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</si>
  <si>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</si>
  <si>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</si>
  <si>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</si>
  <si>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</si>
  <si>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</si>
  <si>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</si>
  <si>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</si>
  <si>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</si>
  <si>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</si>
  <si>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</si>
  <si>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</si>
  <si>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</si>
  <si>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</si>
  <si>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</si>
  <si>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</si>
  <si>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</si>
  <si>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</si>
  <si>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</si>
  <si>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</si>
  <si>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</si>
  <si>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</si>
  <si>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</si>
  <si>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</si>
  <si>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</si>
  <si>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</si>
  <si>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</si>
  <si>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</si>
  <si>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</si>
  <si>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</si>
  <si>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</si>
  <si>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</si>
  <si>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</si>
  <si>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</si>
  <si>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</si>
  <si>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</si>
  <si>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</si>
  <si>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</si>
  <si>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</si>
  <si>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</si>
  <si>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</si>
  <si>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</si>
  <si>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</si>
  <si>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</si>
  <si>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</si>
  <si>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</si>
  <si>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</si>
  <si>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</si>
  <si>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</si>
  <si>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</si>
  <si>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</si>
  <si>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</si>
  <si>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</si>
  <si>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</si>
  <si>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</si>
  <si>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</si>
  <si>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</si>
  <si>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</si>
  <si>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</si>
  <si>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</si>
  <si>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</si>
  <si>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</si>
  <si>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</si>
  <si>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</si>
  <si>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</si>
  <si>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</si>
  <si>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</si>
  <si>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</si>
  <si>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</si>
  <si>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</si>
  <si>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</si>
  <si>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</si>
  <si>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</si>
  <si>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</si>
  <si>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</si>
  <si>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</si>
  <si>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</si>
  <si>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</si>
  <si>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</si>
  <si>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</si>
  <si>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</si>
  <si>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</si>
  <si>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</si>
  <si>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</si>
  <si>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</si>
  <si>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</si>
  <si>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</si>
  <si>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</si>
  <si>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</si>
  <si>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</si>
  <si>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</si>
  <si>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</si>
  <si>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</si>
  <si>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</si>
  <si>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</si>
  <si>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</si>
  <si>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</si>
  <si>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</si>
  <si>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</si>
  <si>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</si>
  <si>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</si>
  <si>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</si>
  <si>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</si>
  <si>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</si>
  <si>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</si>
  <si>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</si>
  <si>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</si>
  <si>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</si>
  <si>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</si>
  <si>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</si>
  <si>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</si>
  <si>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</si>
  <si>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</si>
  <si>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</si>
  <si>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</si>
  <si>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</si>
  <si>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</si>
  <si>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</si>
  <si>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</si>
  <si>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</si>
  <si>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</si>
  <si>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</si>
  <si>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</si>
  <si>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</si>
  <si>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</si>
  <si>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</si>
  <si>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</si>
  <si>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</si>
  <si>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</si>
  <si>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</si>
  <si>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</si>
  <si>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</si>
  <si>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</si>
  <si>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</si>
  <si>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</si>
  <si>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</si>
  <si>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</si>
  <si>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</si>
  <si>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</si>
  <si>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</si>
  <si>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</si>
  <si>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</si>
  <si>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</si>
  <si>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</si>
  <si>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</si>
  <si>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</si>
  <si>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</si>
  <si>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</si>
  <si>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</si>
  <si>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</si>
  <si>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</si>
  <si>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</si>
  <si>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</si>
  <si>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</si>
  <si>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</si>
  <si>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</si>
  <si>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</si>
  <si>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</si>
  <si>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</si>
  <si>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</si>
  <si>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</si>
  <si>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</si>
  <si>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</si>
  <si>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</si>
  <si>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</si>
  <si>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</si>
  <si>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</si>
  <si>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</si>
  <si>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</si>
  <si>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</si>
  <si>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</si>
  <si>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</si>
  <si>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</si>
  <si>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</si>
  <si>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</si>
  <si>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</si>
  <si>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</si>
  <si>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</si>
  <si>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</si>
  <si>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</si>
  <si>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</si>
  <si>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</si>
  <si>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</si>
  <si>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</si>
  <si>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</si>
  <si>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</si>
  <si>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</si>
  <si>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</si>
  <si>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</si>
  <si>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</si>
  <si>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</si>
  <si>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</si>
  <si>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</si>
  <si>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</si>
  <si>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</si>
  <si>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</si>
  <si>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</si>
  <si>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</si>
  <si>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</si>
  <si>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</si>
  <si>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</si>
  <si>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</si>
  <si>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</si>
  <si>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</si>
  <si>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</si>
  <si>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</si>
  <si>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</si>
  <si>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</si>
  <si>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</si>
  <si>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</si>
  <si>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</si>
  <si>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</si>
  <si>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</si>
  <si>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</si>
  <si>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</si>
  <si>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</si>
  <si>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</si>
  <si>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</si>
  <si>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</si>
  <si>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</si>
  <si>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</si>
  <si>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</si>
  <si>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</si>
  <si>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</si>
  <si>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</si>
  <si>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</si>
  <si>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</si>
  <si>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</si>
  <si>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</si>
  <si>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</si>
  <si>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</si>
  <si>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</si>
  <si>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</si>
  <si>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</si>
  <si>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</si>
  <si>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</si>
  <si>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</si>
  <si>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</si>
  <si>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</si>
  <si>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</si>
  <si>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</si>
  <si>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</si>
  <si>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</si>
  <si>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</si>
  <si>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</si>
  <si>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</si>
  <si>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</si>
  <si>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</si>
  <si>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</si>
  <si>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</si>
  <si>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</si>
  <si>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</si>
  <si>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</si>
  <si>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</si>
  <si>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</si>
  <si>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</si>
  <si>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</si>
  <si>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</si>
  <si>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</si>
  <si>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</si>
  <si>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</si>
  <si>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</si>
  <si>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</si>
  <si>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</si>
  <si>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</si>
  <si>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</si>
  <si>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</si>
  <si>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</si>
  <si>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</si>
  <si>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</si>
  <si>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</si>
  <si>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</si>
  <si>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</si>
  <si>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</si>
  <si>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</si>
  <si>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</si>
  <si>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</si>
  <si>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</si>
  <si>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</si>
  <si>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</si>
  <si>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</si>
  <si>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</si>
  <si>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</si>
  <si>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</si>
  <si>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</si>
  <si>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</si>
  <si>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</si>
  <si>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</si>
  <si>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</si>
  <si>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</si>
  <si>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</si>
  <si>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</si>
  <si>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</si>
  <si>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</si>
  <si>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</si>
  <si>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</si>
  <si>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</si>
  <si>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</si>
  <si>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</si>
  <si>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</si>
  <si>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</si>
  <si>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</si>
  <si>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</si>
  <si>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</si>
  <si>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</si>
  <si>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</si>
  <si>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</si>
  <si>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</si>
  <si>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</si>
  <si>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</si>
  <si>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</si>
  <si>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</si>
  <si>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</si>
  <si>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</si>
  <si>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</si>
  <si>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</si>
  <si>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</si>
  <si>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</si>
  <si>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</si>
  <si>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</si>
  <si>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</si>
  <si>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</si>
  <si>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</si>
  <si>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</si>
  <si>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</si>
  <si>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</si>
  <si>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</si>
  <si>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</si>
  <si>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</si>
  <si>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</si>
  <si>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</si>
  <si>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</si>
  <si>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</si>
  <si>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</si>
  <si>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</si>
  <si>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</si>
  <si>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</si>
  <si>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</si>
  <si>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</si>
  <si>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</si>
  <si>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</si>
  <si>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</si>
  <si>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</si>
  <si>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</si>
  <si>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</si>
  <si>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</si>
  <si>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</si>
  <si>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</si>
  <si>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</si>
  <si>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</si>
  <si>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</si>
  <si>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</si>
  <si>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</si>
  <si>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</si>
  <si>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</si>
  <si>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</si>
  <si>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</si>
  <si>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</si>
  <si>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</si>
  <si>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</si>
  <si>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</si>
  <si>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</si>
  <si>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</si>
  <si>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</si>
  <si>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</si>
  <si>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</si>
  <si>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</si>
  <si>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</si>
  <si>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</si>
  <si>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</si>
  <si>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</si>
  <si>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</si>
  <si>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</si>
  <si>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</si>
  <si>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</si>
  <si>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</si>
  <si>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</si>
  <si>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</si>
  <si>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</si>
  <si>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</si>
  <si>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</si>
  <si>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</si>
  <si>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</si>
  <si>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</si>
  <si>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</si>
  <si>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</si>
  <si>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</si>
  <si>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</si>
  <si>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</si>
  <si>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</si>
  <si>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</si>
  <si>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</si>
  <si>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</si>
  <si>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</si>
  <si>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</si>
  <si>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</si>
  <si>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</si>
  <si>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</si>
  <si>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</si>
  <si>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</si>
  <si>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</si>
  <si>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</si>
  <si>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</si>
  <si>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</si>
  <si>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</si>
  <si>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</si>
  <si>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</si>
  <si>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</si>
  <si>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</si>
  <si>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</si>
  <si>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</si>
  <si>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</si>
  <si>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</si>
  <si>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</si>
  <si>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</si>
  <si>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</si>
  <si>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</si>
  <si>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</si>
  <si>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</si>
  <si>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</si>
  <si>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</si>
  <si>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</si>
  <si>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</si>
  <si>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</si>
  <si>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</si>
  <si>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</si>
  <si>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</si>
  <si>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</si>
  <si>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</si>
  <si>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</si>
  <si>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</si>
  <si>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</si>
  <si>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</si>
  <si>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</si>
  <si>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SAN JUAN DE LOS LAGOS</t>
  </si>
  <si>
    <t>DEL 1 DE ENERO AL 30 DE JUNIO DE 2021</t>
  </si>
  <si>
    <t>L.C.I. JESUS UBALDO MEDINA BRISEÑO</t>
  </si>
  <si>
    <t>L.C.P. FELIPE DE JESUS RUIZ PEREZ</t>
  </si>
  <si>
    <t>PRESIDENTE MUNICIPAL</t>
  </si>
  <si>
    <t>ENCARGADO DE LA HACIENDA PUBLICA MUNICIPAL</t>
  </si>
  <si>
    <t>ASEJ2021-14-22-11-2021-1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</si>
</sst>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68422036.929999992</v>
      </c>
      <c r="AY7" s="12">
        <f>AY8+AY29+AY35+AY40+AY72+AY81+AY102+AY114</f>
        <v>75574101.600000009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20049704.520000003</v>
      </c>
      <c r="AY8" s="14">
        <f>AY9+AY11+AY15+AY16+AY17+AY18+AY19+AY25+AY27</f>
        <v>22097908.899999999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19586527.630000003</v>
      </c>
      <c r="AY11" s="16">
        <f>SUM(AY12:AY14)</f>
        <v>21355999.959999997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14883651.5</v>
      </c>
      <c r="AY12" s="19">
        <v>14271713.1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4477028.17</v>
      </c>
      <c r="AY13" s="19">
        <v>6692351.8700000001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225847.96</v>
      </c>
      <c r="AY14" s="19">
        <v>391934.99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463176.89</v>
      </c>
      <c r="AY19" s="16">
        <f>SUM(AY20:AY24)</f>
        <v>741908.94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75500.28</v>
      </c>
      <c r="AY20" s="19">
        <v>139517.53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13350</v>
      </c>
      <c r="AY22" s="19">
        <v>14371.73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11774.77</v>
      </c>
      <c r="AY23" s="19">
        <v>20324.599999999999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362551.84</v>
      </c>
      <c r="AY24" s="19">
        <v>567695.07999999996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43484856.829999998</v>
      </c>
      <c r="AY40" s="14">
        <f>AY41+AY46+AY47+AY62+AY68+AY70</f>
        <v>46170818.840000004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1627832.9</v>
      </c>
      <c r="AY41" s="16">
        <f>SUM(AY42:AY45)</f>
        <v>3571084.56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1382323</v>
      </c>
      <c r="AY42" s="19">
        <v>3111415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55380</v>
      </c>
      <c r="AY43" s="19">
        <v>209469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190129.9</v>
      </c>
      <c r="AY44" s="19">
        <v>210200.56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40000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41109286.049999997</v>
      </c>
      <c r="AY47" s="16">
        <f>SUM(AY48:AY61)</f>
        <v>41718954.200000003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1493575.27</v>
      </c>
      <c r="AY48" s="19">
        <v>1490298.48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383269.1</v>
      </c>
      <c r="AY49" s="19">
        <v>381751.05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1762479.97</v>
      </c>
      <c r="AY50" s="19">
        <v>3416916.48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50957.34</v>
      </c>
      <c r="AY52" s="19">
        <v>85754.36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1070105.1200000001</v>
      </c>
      <c r="AY53" s="19">
        <v>442951.67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83018.38</v>
      </c>
      <c r="AY55" s="19">
        <v>124926.56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1141300.96</v>
      </c>
      <c r="AY56" s="19">
        <v>1270461.6599999999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32481405.379999999</v>
      </c>
      <c r="AY57" s="19">
        <v>29855669.57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1333788.55</v>
      </c>
      <c r="AY58" s="19">
        <v>2462253.17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4637.74</v>
      </c>
      <c r="AY59" s="19">
        <v>7077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1155355.8600000001</v>
      </c>
      <c r="AY60" s="19">
        <v>1832802.42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149392.38</v>
      </c>
      <c r="AY61" s="19">
        <v>348091.78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730477.87999999989</v>
      </c>
      <c r="AY62" s="16">
        <f>SUM(AY63:AY67)</f>
        <v>869310.08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574607.93999999994</v>
      </c>
      <c r="AY63" s="19">
        <v>649752.25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131562.94</v>
      </c>
      <c r="AY65" s="19">
        <v>171288.83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24307</v>
      </c>
      <c r="AY67" s="19">
        <v>48269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17260</v>
      </c>
      <c r="AY70" s="16">
        <f>SUM(AY71)</f>
        <v>11470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17260</v>
      </c>
      <c r="AY71" s="19">
        <v>11470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2143383.2599999998</v>
      </c>
      <c r="AY72" s="14">
        <f>AY73+AY76+AY77+AY78+AY80</f>
        <v>3858009.21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2143383.2599999998</v>
      </c>
      <c r="AY73" s="16">
        <f>SUM(AY74:AY75)</f>
        <v>3858009.21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1251732.8799999999</v>
      </c>
      <c r="AY74" s="19">
        <v>1486184.59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891650.38</v>
      </c>
      <c r="AY75" s="19">
        <v>2371824.62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2744092.32</v>
      </c>
      <c r="AY81" s="14">
        <f>AY82+AY83+AY85+AY87+AY89+AY91+AY93+AY94+AY100</f>
        <v>3447364.65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347828</v>
      </c>
      <c r="AY83" s="16">
        <f>SUM(AY84)</f>
        <v>1265070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347828</v>
      </c>
      <c r="AY84" s="19">
        <v>1265070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2396248.3199999998</v>
      </c>
      <c r="AY89" s="16">
        <f>SUM(AY90)</f>
        <v>2182294.65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2396248.3199999998</v>
      </c>
      <c r="AY90" s="19">
        <v>2182294.65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16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16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102271215.05</v>
      </c>
      <c r="AY117" s="12">
        <f>AY118+AY149</f>
        <v>209449299.5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102271215.05</v>
      </c>
      <c r="AY118" s="14">
        <f>AY119+AY132+AY135+AY140+AY146</f>
        <v>209449299.5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65616878.409999989</v>
      </c>
      <c r="AY119" s="16">
        <f>SUM(AY120:AY131)</f>
        <v>132737889.19999999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43109751.359999999</v>
      </c>
      <c r="AY120" s="19">
        <v>74564579.239999995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5711103.8600000003</v>
      </c>
      <c r="AY121" s="19">
        <v>9467518.7599999998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1713639.36</v>
      </c>
      <c r="AY122" s="19">
        <v>3074862.75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267111.98</v>
      </c>
      <c r="AY123" s="19">
        <v>9584786.9700000007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1175858.9099999999</v>
      </c>
      <c r="AY125" s="19">
        <v>2021356.46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979011.3</v>
      </c>
      <c r="AY128" s="19">
        <v>2147339.79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2777871.04</v>
      </c>
      <c r="AY129" s="19">
        <v>14464976.630000001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9882530.5999999996</v>
      </c>
      <c r="AY131" s="19">
        <v>17412468.600000001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33585182.590000004</v>
      </c>
      <c r="AY132" s="16">
        <f>SUM(AY133:AY134)</f>
        <v>66532474.409999996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9528862.9199999999</v>
      </c>
      <c r="AY133" s="19">
        <v>16284869.08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24056319.670000002</v>
      </c>
      <c r="AY134" s="19">
        <v>50247605.329999998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1780000</v>
      </c>
      <c r="AY135" s="16">
        <f>SUM(AY136:AY139)</f>
        <v>8302854.2400000002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1780000</v>
      </c>
      <c r="AY139" s="19">
        <v>8302854.2400000002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1289154.05</v>
      </c>
      <c r="AY140" s="16">
        <f>SUM(AY141:AY145)</f>
        <v>1876081.65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1574.18</v>
      </c>
      <c r="AY141" s="19">
        <v>2615.67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198717</v>
      </c>
      <c r="AY142" s="19">
        <v>384345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1088862.8700000001</v>
      </c>
      <c r="AY143" s="19">
        <v>1489120.98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170693251.97999999</v>
      </c>
      <c r="AY184" s="26">
        <f>AY7+AY117+AY161</f>
        <v>285023401.10000002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106685304.01000001</v>
      </c>
      <c r="AY186" s="12">
        <f>AY187+AY222+AY287</f>
        <v>218340755.85999998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43940844.839999996</v>
      </c>
      <c r="AY187" s="14">
        <f>AY188+AY193+AY198+AY207+AY212+AY219</f>
        <v>97584974.920000002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17792444.600000001</v>
      </c>
      <c r="AY188" s="16">
        <f>SUM(AY189:AY192)</f>
        <v>33099500.620000001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2218725.61</v>
      </c>
      <c r="AY189" s="19">
        <v>4328551.68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15573718.99</v>
      </c>
      <c r="AY191" s="19">
        <v>28770948.940000001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19228078.09</v>
      </c>
      <c r="AY193" s="16">
        <f>SUM(AY194:AY197)</f>
        <v>39703670.780000001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242799.14</v>
      </c>
      <c r="AY194" s="19">
        <v>559253.94999999995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18985278.949999999</v>
      </c>
      <c r="AY195" s="19">
        <v>39144416.829999998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6217565.7400000002</v>
      </c>
      <c r="AY198" s="16">
        <f>SUM(AY199:AY206)</f>
        <v>22774365.609999999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174549.31</v>
      </c>
      <c r="AY200" s="19">
        <v>11330730.82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6040781.0300000003</v>
      </c>
      <c r="AY201" s="19">
        <v>11371009.43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2235.4</v>
      </c>
      <c r="AY202" s="19">
        <v>72625.36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702756.41</v>
      </c>
      <c r="AY212" s="16">
        <f>SUM(AY213:AY218)</f>
        <v>2007437.91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702756.41</v>
      </c>
      <c r="AY214" s="19">
        <v>2007437.91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0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29424101.220000003</v>
      </c>
      <c r="AY222" s="14">
        <f>AY223+AY232+AY236+AY246+AY256+AY264+AY267+AY273+AY277</f>
        <v>57520603.289999992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1721315.14</v>
      </c>
      <c r="AY223" s="16">
        <f>SUM(AY224:AY231)</f>
        <v>4034912.03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646218.86</v>
      </c>
      <c r="AY224" s="19">
        <v>959581.46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408938.62</v>
      </c>
      <c r="AY225" s="19">
        <v>1130446.67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239527.92</v>
      </c>
      <c r="AY227" s="19">
        <v>1080958.21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0</v>
      </c>
      <c r="AY228" s="19">
        <v>0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317879.74</v>
      </c>
      <c r="AY229" s="19">
        <v>734325.69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108750</v>
      </c>
      <c r="AY231" s="19">
        <v>129600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1730916.48</v>
      </c>
      <c r="AY232" s="16">
        <f>SUM(AY233:AY235)</f>
        <v>2610718.8499999996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1726816.45</v>
      </c>
      <c r="AY233" s="19">
        <v>2608888.84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4100.03</v>
      </c>
      <c r="AY235" s="19">
        <v>1830.01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1838817.74</v>
      </c>
      <c r="AY246" s="16">
        <f>SUM(AY247:AY255)</f>
        <v>1220466.8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0</v>
      </c>
      <c r="AY247" s="19">
        <v>0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0</v>
      </c>
      <c r="AY248" s="19">
        <v>0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0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0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1838817.74</v>
      </c>
      <c r="AY252" s="19">
        <v>1220466.8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0</v>
      </c>
      <c r="AY253" s="19">
        <v>0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0</v>
      </c>
      <c r="AY254" s="19">
        <v>0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0</v>
      </c>
      <c r="AY255" s="19">
        <v>0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11167968.199999999</v>
      </c>
      <c r="AY256" s="16">
        <f>SUM(AY257:AY263)</f>
        <v>24196236.809999999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3673987.29</v>
      </c>
      <c r="AY257" s="19">
        <v>7216744.8200000003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14533.34</v>
      </c>
      <c r="AY258" s="19">
        <v>72040.7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7479447.5700000003</v>
      </c>
      <c r="AY259" s="19">
        <v>16907451.289999999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0</v>
      </c>
      <c r="AY260" s="19">
        <v>0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0</v>
      </c>
      <c r="AY262" s="19">
        <v>0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10348027.26</v>
      </c>
      <c r="AY264" s="16">
        <f>SUM(AY265:AY266)</f>
        <v>17750278.219999999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10348027.26</v>
      </c>
      <c r="AY265" s="19">
        <v>17750278.219999999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169822.76</v>
      </c>
      <c r="AY267" s="16">
        <f>SUM(AY268:AY272)</f>
        <v>2626881.3899999997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169822.76</v>
      </c>
      <c r="AY268" s="19">
        <v>2622851.5499999998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0</v>
      </c>
      <c r="AY269" s="19">
        <v>0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0</v>
      </c>
      <c r="AY270" s="19">
        <v>4029.84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0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35634.730000000003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35634.730000000003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2447233.6399999997</v>
      </c>
      <c r="AY277" s="16">
        <f>SUM(AY278:AY286)</f>
        <v>5045474.46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62727.75</v>
      </c>
      <c r="AY278" s="19">
        <v>252510.07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0</v>
      </c>
      <c r="AY279" s="19">
        <v>950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0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0</v>
      </c>
      <c r="AY281" s="19">
        <v>0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1072604.72</v>
      </c>
      <c r="AY283" s="19">
        <v>1511534.23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1311901.17</v>
      </c>
      <c r="AY285" s="19">
        <v>3280480.16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33320357.950000003</v>
      </c>
      <c r="AY287" s="14">
        <f>AY288+AY298+AY308+AY318+AY328+AY338+AY346+AY356+AY362</f>
        <v>63235177.649999999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20650222.649999999</v>
      </c>
      <c r="AY288" s="16">
        <v>40938942.079999998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20253941</v>
      </c>
      <c r="AY289" s="19">
        <v>40313948.82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47127.519999999997</v>
      </c>
      <c r="AY290" s="19">
        <v>76501.3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225089.56</v>
      </c>
      <c r="AY292" s="19">
        <v>477442.79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52139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119560.33</v>
      </c>
      <c r="AY295" s="19">
        <v>0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4504.24</v>
      </c>
      <c r="AY296" s="19">
        <v>18910.169999999998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0</v>
      </c>
      <c r="AY298" s="16">
        <f>SUM(AY299:AY307)</f>
        <v>0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0</v>
      </c>
      <c r="AY300" s="19">
        <v>0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0</v>
      </c>
      <c r="AY303" s="19">
        <v>0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0</v>
      </c>
      <c r="AY304" s="19">
        <v>0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0</v>
      </c>
      <c r="AY307" s="19">
        <v>0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1738032.1199999999</v>
      </c>
      <c r="AY308" s="16">
        <f>SUM(AY309:AY317)</f>
        <v>5129019.04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802872.31999999995</v>
      </c>
      <c r="AY309" s="19">
        <v>1813322.27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47399.99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155009.79999999999</v>
      </c>
      <c r="AY311" s="19">
        <v>452651.72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780150</v>
      </c>
      <c r="AY312" s="19">
        <v>2688525.06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127120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318042.67000000004</v>
      </c>
      <c r="AY318" s="16">
        <f>SUM(AY319:AY327)</f>
        <v>858866.3899999999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21418.74</v>
      </c>
      <c r="AY319" s="19">
        <v>45952.480000000003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259270.28</v>
      </c>
      <c r="AY322" s="19">
        <v>808664.83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37353.65</v>
      </c>
      <c r="AY323" s="19">
        <v>4249.08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0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8603352.4000000004</v>
      </c>
      <c r="AY328" s="16">
        <f>SUM(AY329:AY337)</f>
        <v>11109994.789999999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8344900.3399999999</v>
      </c>
      <c r="AY329" s="19">
        <v>11025165.789999999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0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0</v>
      </c>
      <c r="AY331" s="19">
        <v>0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236272.06</v>
      </c>
      <c r="AY333" s="19">
        <v>0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0</v>
      </c>
      <c r="AY335" s="19">
        <v>0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22180</v>
      </c>
      <c r="AY337" s="19">
        <v>84829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894260.06</v>
      </c>
      <c r="AY338" s="16">
        <f>SUM(AY339:AY345)</f>
        <v>1905472.12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894260.06</v>
      </c>
      <c r="AY339" s="19">
        <v>1905472.12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218499.99</v>
      </c>
      <c r="AY346" s="16">
        <f>SUM(AY347:AY355)</f>
        <v>459138.77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21297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1469</v>
      </c>
      <c r="AY348" s="19">
        <v>22706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217030.99</v>
      </c>
      <c r="AY351" s="19">
        <v>415135.77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0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435427.1</v>
      </c>
      <c r="AY356" s="16">
        <f>SUM(AY357:AY361)</f>
        <v>2228605.4500000002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435427.1</v>
      </c>
      <c r="AY358" s="19">
        <v>2228605.4500000002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462520.96</v>
      </c>
      <c r="AY362" s="16">
        <f>SUM(AY363:AY371)</f>
        <v>605139.01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75440</v>
      </c>
      <c r="AY363" s="19">
        <v>152604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85612</v>
      </c>
      <c r="AY364" s="19">
        <v>103664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301468.96000000002</v>
      </c>
      <c r="AY371" s="19">
        <v>348871.01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10785032.199999999</v>
      </c>
      <c r="AY372" s="12">
        <f>AY373+AY385+AY391+AY403+AY416+AY423+AY433+AY436+AY447</f>
        <v>28026780.390000001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3164924.76</v>
      </c>
      <c r="AY385" s="14">
        <f>AY386+AY390</f>
        <v>5808321.0899999999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3164924.76</v>
      </c>
      <c r="AY386" s="16">
        <f>SUM(AY387:AY389)</f>
        <v>5808321.0899999999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3164924.76</v>
      </c>
      <c r="AY387" s="19">
        <v>5808321.0899999999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0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0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5218844</v>
      </c>
      <c r="AY403" s="14">
        <f>AY404+AY406+AY408+AY414</f>
        <v>18397660.359999999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4221909.9400000004</v>
      </c>
      <c r="AY404" s="16">
        <f>SUM(AY405)</f>
        <v>15833787.26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4221909.9400000004</v>
      </c>
      <c r="AY405" s="19">
        <v>15833787.26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996934.05999999994</v>
      </c>
      <c r="AY408" s="16">
        <f>SUM(AY409:AY413)</f>
        <v>2563873.1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705476.83</v>
      </c>
      <c r="AY409" s="19">
        <v>1518533.79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291457.23</v>
      </c>
      <c r="AY411" s="19">
        <v>1045339.31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2107446.44</v>
      </c>
      <c r="AY416" s="14">
        <f>AY417+AY419+AY421</f>
        <v>3120529.94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2107446.44</v>
      </c>
      <c r="AY419" s="16">
        <f>SUM(AY420)</f>
        <v>3120529.94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2107446.44</v>
      </c>
      <c r="AY420" s="19">
        <v>3120529.94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293817</v>
      </c>
      <c r="AY423" s="14">
        <f>AY424+AY428</f>
        <v>700269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293817</v>
      </c>
      <c r="AY424" s="16">
        <f>SUM(AY425:AY427)</f>
        <v>700269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293817</v>
      </c>
      <c r="AY425" s="19">
        <v>700269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0</v>
      </c>
      <c r="AY477" s="12">
        <f>AY478+AY489+AY494+AY499+AY502</f>
        <v>0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0</v>
      </c>
      <c r="AY478" s="14">
        <f>AY479+AY483</f>
        <v>0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0</v>
      </c>
      <c r="AY479" s="16">
        <f>SUM(AY480:AY482)</f>
        <v>0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0</v>
      </c>
      <c r="AY480" s="19">
        <v>0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2521123.86</v>
      </c>
      <c r="AY507" s="12">
        <f>AY508+AY517+AY520+AY526+AY528+AY530</f>
        <v>7015682.79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2521123.86</v>
      </c>
      <c r="AY508" s="14">
        <f>SUM(AY509:AY516)</f>
        <v>7015682.79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2521123.86</v>
      </c>
      <c r="AY513" s="16">
        <v>6956462.2999999998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59220.49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119991460.07000001</v>
      </c>
      <c r="AY543" s="29">
        <f>AY186+AY372+AY453+AY477+AY507+AY540</f>
        <v>253383219.03999999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50701791.909999982</v>
      </c>
      <c r="AY544" s="30">
        <f>AY184-AY543</f>
        <v>31640182.060000032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2020-12-02T19:47:29Z</cp:lastPrinted>
  <dcterms:created xsi:type="dcterms:W3CDTF">2020-01-21T01:41:42Z</dcterms:created>
  <dcterms:modified xsi:type="dcterms:W3CDTF">2021-11-22T17:41:55Z</dcterms:modified>
</cp:coreProperties>
</file>