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 10\Desktop\CORTES ASEJ 2022\CORTE SEMESTRAL\14. Reportes ASEJ SEMESTRAL 2022\Reportes\14\1\"/>
    </mc:Choice>
  </mc:AlternateContent>
  <workbookProtection workbookPassword="CEE3" lockStructure="1"/>
  <bookViews>
    <workbookView xWindow="0" yWindow="0" windowWidth="28800" windowHeight="14100"/>
  </bookViews>
  <sheets>
    <sheet name="F7" sheetId="1" r:id="rId1"/>
  </sheets>
  <definedNames>
    <definedName name="Print_Area" localSheetId="0">'F7'!$A$1:$H$80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41" i="1"/>
  <c r="E41" i="1"/>
  <c r="H40" i="1"/>
  <c r="E40" i="1"/>
  <c r="H39" i="1"/>
  <c r="E39" i="1"/>
  <c r="H38" i="1"/>
  <c r="E38" i="1"/>
  <c r="G37" i="1"/>
  <c r="F37" i="1"/>
  <c r="D37" i="1"/>
  <c r="C37" i="1"/>
  <c r="H36" i="1"/>
  <c r="E36" i="1"/>
  <c r="H35" i="1"/>
  <c r="E35" i="1"/>
  <c r="H34" i="1"/>
  <c r="E34" i="1"/>
  <c r="G33" i="1"/>
  <c r="H33" i="1" s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F26" i="1"/>
  <c r="D26" i="1"/>
  <c r="C26" i="1"/>
  <c r="H25" i="1"/>
  <c r="E25" i="1"/>
  <c r="H24" i="1"/>
  <c r="E24" i="1"/>
  <c r="G23" i="1"/>
  <c r="H23" i="1" s="1"/>
  <c r="D23" i="1"/>
  <c r="C23" i="1"/>
  <c r="E23" i="1" s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E17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H37" i="1" l="1"/>
  <c r="G70" i="1"/>
  <c r="E66" i="1"/>
  <c r="E58" i="1"/>
  <c r="E52" i="1"/>
  <c r="E42" i="1"/>
  <c r="D70" i="1"/>
  <c r="E26" i="1"/>
  <c r="H66" i="1"/>
  <c r="F66" i="1"/>
  <c r="H58" i="1"/>
  <c r="H52" i="1"/>
  <c r="H42" i="1"/>
  <c r="E37" i="1"/>
  <c r="E33" i="1"/>
  <c r="H26" i="1"/>
  <c r="F23" i="1"/>
  <c r="C70" i="1"/>
  <c r="H17" i="1"/>
  <c r="E7" i="1"/>
  <c r="H7" i="1"/>
  <c r="H70" i="1" l="1"/>
  <c r="F70" i="1"/>
  <c r="E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<sst xmlns="http://schemas.openxmlformats.org/spreadsheetml/2006/main" count="82" uniqueCount="79">
  <si>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</si>
  <si>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</si>
  <si>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</si>
  <si>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</si>
  <si>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</si>
  <si>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</si>
  <si>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</si>
  <si>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</si>
  <si>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</si>
  <si>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</si>
  <si>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</si>
  <si>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</si>
  <si>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</si>
  <si>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</si>
  <si>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</si>
  <si>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</si>
  <si>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</si>
  <si>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</si>
  <si>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</si>
  <si>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</si>
  <si>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</si>
  <si>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</si>
  <si>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</si>
  <si>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</si>
  <si>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</si>
  <si>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</si>
  <si>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</si>
  <si>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</si>
  <si>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</si>
  <si>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</si>
  <si>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</si>
  <si>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</si>
  <si>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</si>
  <si>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</si>
  <si>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</si>
  <si>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</si>
  <si>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</si>
  <si>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</si>
  <si>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</si>
  <si>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</si>
  <si>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</si>
  <si>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</si>
  <si>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</si>
  <si>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</si>
  <si>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</si>
  <si>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</si>
  <si>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</si>
  <si>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</si>
  <si>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</si>
  <si>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</si>
  <si>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</si>
  <si>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</si>
  <si>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</si>
  <si>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</si>
  <si>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</si>
  <si>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</si>
  <si>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</si>
  <si>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</si>
  <si>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</si>
  <si>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</si>
  <si>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</si>
  <si>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</si>
  <si>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</si>
  <si>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</si>
  <si>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</si>
  <si>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</si>
  <si>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</si>
  <si>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</si>
  <si>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</si>
  <si>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</si>
  <si>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</si>
  <si>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</si>
  <si>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MUNICIPIO SAN JUAN DE LOS LAGOS</t>
  </si>
  <si>
    <t>DEL 1 DE ENERO AL 30 DE JUNIO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</si>
  <si>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</si>
  <si>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</si>
  <si>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</si>
  <si>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</si>
  <si>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ASEJ2022-14-27-08-2022-1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</si>
</sst>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42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42" fontId="13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1" xfId="0" applyNumberFormat="1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workbookViewId="0">
      <selection activeCell="B80" sqref="B80"/>
    </sheetView>
  </sheetViews>
  <sheetFormatPr baseColWidth="10" defaultRowHeight="15.75" x14ac:dyDescent="0.25"/>
  <cols>
    <col min="1" max="1" width="1.140625" style="1" customWidth="1"/>
    <col min="2" max="2" width="94.85546875" style="1" customWidth="1"/>
    <col min="3" max="8" width="17.140625" style="31" customWidth="1"/>
  </cols>
  <sheetData>
    <row r="1" spans="1:8" ht="23.25" x14ac:dyDescent="0.35">
      <c r="A1" s="38" t="s">
        <v>72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8.75" x14ac:dyDescent="0.3">
      <c r="A3" s="40" t="s">
        <v>73</v>
      </c>
      <c r="B3" s="40"/>
      <c r="C3" s="40"/>
      <c r="D3" s="40"/>
      <c r="E3" s="40"/>
      <c r="F3" s="40"/>
      <c r="G3" s="40"/>
      <c r="H3" s="40"/>
    </row>
    <row r="4" spans="1:8" x14ac:dyDescent="0.25"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4" t="s">
        <v>3</v>
      </c>
    </row>
    <row r="6" spans="1:8" ht="31.5" x14ac:dyDescent="0.25">
      <c r="A6" s="42"/>
      <c r="B6" s="42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5"/>
    </row>
    <row r="7" spans="1:8" x14ac:dyDescent="0.25">
      <c r="A7" s="4" t="s">
        <v>9</v>
      </c>
      <c r="B7" s="5"/>
      <c r="C7" s="6">
        <f>SUM(C8:C16)</f>
        <v>18680060</v>
      </c>
      <c r="D7" s="6">
        <f>SUM(D8:D16)</f>
        <v>0</v>
      </c>
      <c r="E7" s="6">
        <f>C7+D7</f>
        <v>18680060</v>
      </c>
      <c r="F7" s="6">
        <f>SUM(F8:F16)</f>
        <v>24903836.140000001</v>
      </c>
      <c r="G7" s="6">
        <f>SUM(G8:G16)</f>
        <v>24903836.140000001</v>
      </c>
      <c r="H7" s="6">
        <f>G7-C7</f>
        <v>6223776.1400000006</v>
      </c>
    </row>
    <row r="8" spans="1:8" ht="15" x14ac:dyDescent="0.25">
      <c r="A8" s="7"/>
      <c r="B8" s="8" t="s">
        <v>10</v>
      </c>
      <c r="C8" s="9">
        <v>388773</v>
      </c>
      <c r="D8" s="9">
        <v>0</v>
      </c>
      <c r="E8" s="10">
        <f t="shared" ref="E8:E69" si="0">C8+D8</f>
        <v>388773</v>
      </c>
      <c r="F8" s="11">
        <v>0</v>
      </c>
      <c r="G8" s="9">
        <v>0</v>
      </c>
      <c r="H8" s="11">
        <f t="shared" ref="H8:H69" si="1">G8-C8</f>
        <v>-388773</v>
      </c>
    </row>
    <row r="9" spans="1:8" ht="15" x14ac:dyDescent="0.25">
      <c r="A9" s="12"/>
      <c r="B9" s="8" t="s">
        <v>11</v>
      </c>
      <c r="C9" s="9">
        <v>17724621</v>
      </c>
      <c r="D9" s="9">
        <v>0</v>
      </c>
      <c r="E9" s="10">
        <f t="shared" si="0"/>
        <v>17724621</v>
      </c>
      <c r="F9" s="11">
        <v>24475533.629999999</v>
      </c>
      <c r="G9" s="9">
        <v>24475533.629999999</v>
      </c>
      <c r="H9" s="11">
        <f t="shared" si="1"/>
        <v>6750912.629999999</v>
      </c>
    </row>
    <row r="10" spans="1:8" ht="15" x14ac:dyDescent="0.25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5" x14ac:dyDescent="0.25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5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5" x14ac:dyDescent="0.2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5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11">
        <v>0</v>
      </c>
      <c r="G14" s="9">
        <v>0</v>
      </c>
      <c r="H14" s="11">
        <f t="shared" si="1"/>
        <v>0</v>
      </c>
    </row>
    <row r="15" spans="1:8" ht="15" x14ac:dyDescent="0.25">
      <c r="A15" s="12"/>
      <c r="B15" s="8" t="s">
        <v>17</v>
      </c>
      <c r="C15" s="9">
        <v>566666</v>
      </c>
      <c r="D15" s="9">
        <v>0</v>
      </c>
      <c r="E15" s="10">
        <f t="shared" si="0"/>
        <v>566666</v>
      </c>
      <c r="F15" s="11">
        <v>428302.51</v>
      </c>
      <c r="G15" s="9">
        <v>428302.51</v>
      </c>
      <c r="H15" s="11">
        <f t="shared" si="1"/>
        <v>-138363.49</v>
      </c>
    </row>
    <row r="16" spans="1:8" ht="30" x14ac:dyDescent="0.25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 x14ac:dyDescent="0.25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5" x14ac:dyDescent="0.25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5" x14ac:dyDescent="0.25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5" x14ac:dyDescent="0.25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5" x14ac:dyDescent="0.25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5" x14ac:dyDescent="0.25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 x14ac:dyDescent="0.25">
      <c r="A23" s="4" t="s">
        <v>25</v>
      </c>
      <c r="B23" s="14"/>
      <c r="C23" s="15">
        <f>SUM(C24:C25)</f>
        <v>0</v>
      </c>
      <c r="D23" s="15">
        <f>SUM(D24:D25)</f>
        <v>0</v>
      </c>
      <c r="E23" s="6">
        <f t="shared" si="0"/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1:8" ht="15" x14ac:dyDescent="0.25">
      <c r="A24" s="7"/>
      <c r="B24" s="8" t="s">
        <v>26</v>
      </c>
      <c r="C24" s="16">
        <v>0</v>
      </c>
      <c r="D24" s="9">
        <v>0</v>
      </c>
      <c r="E24" s="10">
        <f t="shared" si="0"/>
        <v>0</v>
      </c>
      <c r="F24" s="11">
        <v>0</v>
      </c>
      <c r="G24" s="9">
        <v>0</v>
      </c>
      <c r="H24" s="11">
        <f t="shared" si="1"/>
        <v>0</v>
      </c>
    </row>
    <row r="25" spans="1:8" ht="30" x14ac:dyDescent="0.25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 x14ac:dyDescent="0.25">
      <c r="A26" s="4" t="s">
        <v>28</v>
      </c>
      <c r="B26" s="14"/>
      <c r="C26" s="15">
        <f>SUM(C27:C32)</f>
        <v>46616705</v>
      </c>
      <c r="D26" s="15">
        <f>SUM(D27:D32)</f>
        <v>0</v>
      </c>
      <c r="E26" s="6">
        <f t="shared" si="0"/>
        <v>46616705</v>
      </c>
      <c r="F26" s="15">
        <f>SUM(F27:F32)</f>
        <v>44830228.129999995</v>
      </c>
      <c r="G26" s="15">
        <f t="shared" ref="G26" si="3">SUM(G27:G32)</f>
        <v>44830228.129999995</v>
      </c>
      <c r="H26" s="15">
        <f t="shared" si="1"/>
        <v>-1786476.8700000048</v>
      </c>
    </row>
    <row r="27" spans="1:8" ht="15" x14ac:dyDescent="0.25">
      <c r="A27" s="7"/>
      <c r="B27" s="13" t="s">
        <v>29</v>
      </c>
      <c r="C27" s="16">
        <v>5604575</v>
      </c>
      <c r="D27" s="9">
        <v>0</v>
      </c>
      <c r="E27" s="10">
        <f t="shared" si="0"/>
        <v>5604575</v>
      </c>
      <c r="F27" s="11">
        <v>3105611.37</v>
      </c>
      <c r="G27" s="9">
        <v>3105611.37</v>
      </c>
      <c r="H27" s="11">
        <f t="shared" si="1"/>
        <v>-2498963.63</v>
      </c>
    </row>
    <row r="28" spans="1:8" ht="15" x14ac:dyDescent="0.25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5" x14ac:dyDescent="0.25">
      <c r="A29" s="12"/>
      <c r="B29" s="13" t="s">
        <v>31</v>
      </c>
      <c r="C29" s="16">
        <v>37988272</v>
      </c>
      <c r="D29" s="9">
        <v>0</v>
      </c>
      <c r="E29" s="10">
        <f t="shared" si="0"/>
        <v>37988272</v>
      </c>
      <c r="F29" s="11">
        <v>40580280.57</v>
      </c>
      <c r="G29" s="9">
        <v>40580280.57</v>
      </c>
      <c r="H29" s="11">
        <f t="shared" si="1"/>
        <v>2592008.5700000003</v>
      </c>
    </row>
    <row r="30" spans="1:8" ht="15" x14ac:dyDescent="0.25">
      <c r="A30" s="12"/>
      <c r="B30" s="13" t="s">
        <v>32</v>
      </c>
      <c r="C30" s="16">
        <v>47006</v>
      </c>
      <c r="D30" s="9">
        <v>0</v>
      </c>
      <c r="E30" s="10">
        <f t="shared" si="0"/>
        <v>47006</v>
      </c>
      <c r="F30" s="11">
        <v>59384.4</v>
      </c>
      <c r="G30" s="9">
        <v>59384.4</v>
      </c>
      <c r="H30" s="11">
        <f t="shared" si="1"/>
        <v>12378.400000000001</v>
      </c>
    </row>
    <row r="31" spans="1:8" ht="15" x14ac:dyDescent="0.25">
      <c r="A31" s="12"/>
      <c r="B31" s="13" t="s">
        <v>16</v>
      </c>
      <c r="C31" s="16">
        <v>2976852</v>
      </c>
      <c r="D31" s="9">
        <v>0</v>
      </c>
      <c r="E31" s="10">
        <f t="shared" si="0"/>
        <v>2976852</v>
      </c>
      <c r="F31" s="11">
        <v>1084951.79</v>
      </c>
      <c r="G31" s="9">
        <v>1084951.79</v>
      </c>
      <c r="H31" s="11">
        <f t="shared" si="1"/>
        <v>-1891900.21</v>
      </c>
    </row>
    <row r="32" spans="1:8" ht="30" x14ac:dyDescent="0.25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 x14ac:dyDescent="0.25">
      <c r="A33" s="4" t="s">
        <v>34</v>
      </c>
      <c r="B33" s="14"/>
      <c r="C33" s="15">
        <f>SUM(C34:C36)</f>
        <v>3969330</v>
      </c>
      <c r="D33" s="15">
        <f>SUM(D34:D36)</f>
        <v>0</v>
      </c>
      <c r="E33" s="6">
        <f t="shared" si="0"/>
        <v>3969330</v>
      </c>
      <c r="F33" s="15">
        <f>SUM(F34:F36)</f>
        <v>3740786.34</v>
      </c>
      <c r="G33" s="15">
        <f t="shared" ref="G33" si="4">SUM(G34:G36)</f>
        <v>3740786.34</v>
      </c>
      <c r="H33" s="15">
        <f t="shared" si="1"/>
        <v>-228543.66000000015</v>
      </c>
    </row>
    <row r="34" spans="1:8" ht="15" x14ac:dyDescent="0.25">
      <c r="A34" s="7"/>
      <c r="B34" s="8" t="s">
        <v>34</v>
      </c>
      <c r="C34" s="16">
        <v>3969330</v>
      </c>
      <c r="D34" s="9">
        <v>0</v>
      </c>
      <c r="E34" s="10">
        <f t="shared" si="0"/>
        <v>3969330</v>
      </c>
      <c r="F34" s="11">
        <v>3740786.34</v>
      </c>
      <c r="G34" s="9">
        <v>3740786.34</v>
      </c>
      <c r="H34" s="11">
        <f t="shared" si="1"/>
        <v>-228543.66000000015</v>
      </c>
    </row>
    <row r="35" spans="1:8" ht="15" x14ac:dyDescent="0.25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30" x14ac:dyDescent="0.25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 x14ac:dyDescent="0.25">
      <c r="A37" s="4" t="s">
        <v>37</v>
      </c>
      <c r="B37" s="14"/>
      <c r="C37" s="15">
        <f>SUM(C38:C41)</f>
        <v>4562145</v>
      </c>
      <c r="D37" s="15">
        <f>SUM(D38:D41)</f>
        <v>0</v>
      </c>
      <c r="E37" s="6">
        <f t="shared" si="0"/>
        <v>4562145</v>
      </c>
      <c r="F37" s="15">
        <f>SUM(F38:F41)</f>
        <v>4153828.89</v>
      </c>
      <c r="G37" s="15">
        <f t="shared" ref="G37" si="5">SUM(G38:G41)</f>
        <v>4153828.89</v>
      </c>
      <c r="H37" s="15">
        <f t="shared" si="1"/>
        <v>-408316.10999999987</v>
      </c>
    </row>
    <row r="38" spans="1:8" ht="15" x14ac:dyDescent="0.25">
      <c r="A38" s="7"/>
      <c r="B38" s="8" t="s">
        <v>37</v>
      </c>
      <c r="C38" s="16">
        <v>4345604</v>
      </c>
      <c r="D38" s="9">
        <v>0</v>
      </c>
      <c r="E38" s="10">
        <f t="shared" si="0"/>
        <v>4345604</v>
      </c>
      <c r="F38" s="11">
        <v>4153828.89</v>
      </c>
      <c r="G38" s="9">
        <v>4153828.89</v>
      </c>
      <c r="H38" s="11">
        <f t="shared" si="1"/>
        <v>-191775.10999999987</v>
      </c>
    </row>
    <row r="39" spans="1:8" ht="15" x14ac:dyDescent="0.25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5" x14ac:dyDescent="0.25">
      <c r="A40" s="17"/>
      <c r="B40" s="8" t="s">
        <v>39</v>
      </c>
      <c r="C40" s="16">
        <v>0</v>
      </c>
      <c r="D40" s="9">
        <v>0</v>
      </c>
      <c r="E40" s="10">
        <f t="shared" si="0"/>
        <v>0</v>
      </c>
      <c r="F40" s="11">
        <v>0</v>
      </c>
      <c r="G40" s="9">
        <v>0</v>
      </c>
      <c r="H40" s="11">
        <f t="shared" si="1"/>
        <v>0</v>
      </c>
    </row>
    <row r="41" spans="1:8" ht="30" x14ac:dyDescent="0.25">
      <c r="A41" s="17"/>
      <c r="B41" s="13" t="s">
        <v>40</v>
      </c>
      <c r="C41" s="16">
        <v>216541</v>
      </c>
      <c r="D41" s="9">
        <v>0</v>
      </c>
      <c r="E41" s="10">
        <f t="shared" si="0"/>
        <v>216541</v>
      </c>
      <c r="F41" s="11">
        <v>0</v>
      </c>
      <c r="G41" s="9">
        <v>0</v>
      </c>
      <c r="H41" s="11">
        <f t="shared" si="1"/>
        <v>-216541</v>
      </c>
    </row>
    <row r="42" spans="1:8" x14ac:dyDescent="0.25">
      <c r="A42" s="4" t="s">
        <v>41</v>
      </c>
      <c r="B42" s="14"/>
      <c r="C42" s="15">
        <f>SUM(C43:C51)</f>
        <v>0</v>
      </c>
      <c r="D42" s="15">
        <f>SUM(D43:D51)</f>
        <v>0</v>
      </c>
      <c r="E42" s="6">
        <f t="shared" si="0"/>
        <v>0</v>
      </c>
      <c r="F42" s="15">
        <f>SUM(F43:F51)</f>
        <v>0</v>
      </c>
      <c r="G42" s="15">
        <f t="shared" ref="G42" si="6">SUM(G43:G51)</f>
        <v>0</v>
      </c>
      <c r="H42" s="15">
        <f t="shared" si="1"/>
        <v>0</v>
      </c>
    </row>
    <row r="43" spans="1:8" ht="15" x14ac:dyDescent="0.25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5" x14ac:dyDescent="0.25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30" x14ac:dyDescent="0.25">
      <c r="A45" s="18"/>
      <c r="B45" s="13" t="s">
        <v>44</v>
      </c>
      <c r="C45" s="16">
        <v>0</v>
      </c>
      <c r="D45" s="9">
        <v>0</v>
      </c>
      <c r="E45" s="10">
        <f t="shared" si="0"/>
        <v>0</v>
      </c>
      <c r="F45" s="11">
        <v>0</v>
      </c>
      <c r="G45" s="9">
        <v>0</v>
      </c>
      <c r="H45" s="11">
        <f t="shared" si="1"/>
        <v>0</v>
      </c>
    </row>
    <row r="46" spans="1:8" ht="30" x14ac:dyDescent="0.25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30" x14ac:dyDescent="0.25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30" x14ac:dyDescent="0.25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30" x14ac:dyDescent="0.25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30" x14ac:dyDescent="0.25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5" x14ac:dyDescent="0.25">
      <c r="A51" s="18"/>
      <c r="B51" s="13" t="s">
        <v>50</v>
      </c>
      <c r="C51" s="16">
        <v>0</v>
      </c>
      <c r="D51" s="9">
        <v>0</v>
      </c>
      <c r="E51" s="10">
        <f t="shared" si="0"/>
        <v>0</v>
      </c>
      <c r="F51" s="11">
        <v>0</v>
      </c>
      <c r="G51" s="9">
        <v>0</v>
      </c>
      <c r="H51" s="11">
        <f t="shared" si="1"/>
        <v>0</v>
      </c>
    </row>
    <row r="52" spans="1:8" x14ac:dyDescent="0.25">
      <c r="A52" s="46" t="s">
        <v>51</v>
      </c>
      <c r="B52" s="47"/>
      <c r="C52" s="15">
        <f>SUM(C53:C57)</f>
        <v>195821951</v>
      </c>
      <c r="D52" s="15">
        <f>SUM(D53:D57)</f>
        <v>0</v>
      </c>
      <c r="E52" s="6">
        <f t="shared" si="0"/>
        <v>195821951</v>
      </c>
      <c r="F52" s="15">
        <f>SUM(F53:F57)</f>
        <v>117587085.93000001</v>
      </c>
      <c r="G52" s="15">
        <f t="shared" ref="G52" si="7">SUM(G53:G57)</f>
        <v>117587085.93000001</v>
      </c>
      <c r="H52" s="15">
        <f t="shared" si="1"/>
        <v>-78234865.069999993</v>
      </c>
    </row>
    <row r="53" spans="1:8" ht="15" x14ac:dyDescent="0.25">
      <c r="A53" s="7"/>
      <c r="B53" s="8" t="s">
        <v>52</v>
      </c>
      <c r="C53" s="16">
        <v>125849231</v>
      </c>
      <c r="D53" s="9">
        <v>0</v>
      </c>
      <c r="E53" s="10">
        <f t="shared" si="0"/>
        <v>125849231</v>
      </c>
      <c r="F53" s="11">
        <v>79342992.180000007</v>
      </c>
      <c r="G53" s="9">
        <v>79342992.180000007</v>
      </c>
      <c r="H53" s="11">
        <f t="shared" si="1"/>
        <v>-46506238.819999993</v>
      </c>
    </row>
    <row r="54" spans="1:8" ht="15" x14ac:dyDescent="0.25">
      <c r="A54" s="18"/>
      <c r="B54" s="8" t="s">
        <v>53</v>
      </c>
      <c r="C54" s="16">
        <v>67290220</v>
      </c>
      <c r="D54" s="9">
        <v>0</v>
      </c>
      <c r="E54" s="10">
        <f t="shared" si="0"/>
        <v>67290220</v>
      </c>
      <c r="F54" s="11">
        <v>36545186.659999996</v>
      </c>
      <c r="G54" s="9">
        <v>36545186.659999996</v>
      </c>
      <c r="H54" s="11">
        <f t="shared" si="1"/>
        <v>-30745033.340000004</v>
      </c>
    </row>
    <row r="55" spans="1:8" ht="15" x14ac:dyDescent="0.25">
      <c r="A55" s="18"/>
      <c r="B55" s="8" t="s">
        <v>54</v>
      </c>
      <c r="C55" s="16">
        <v>696150</v>
      </c>
      <c r="D55" s="9">
        <v>0</v>
      </c>
      <c r="E55" s="10">
        <f t="shared" si="0"/>
        <v>696150</v>
      </c>
      <c r="F55" s="11">
        <v>200000</v>
      </c>
      <c r="G55" s="9">
        <v>200000</v>
      </c>
      <c r="H55" s="11">
        <f t="shared" si="1"/>
        <v>-496150</v>
      </c>
    </row>
    <row r="56" spans="1:8" ht="15" x14ac:dyDescent="0.25">
      <c r="A56" s="18"/>
      <c r="B56" s="8" t="s">
        <v>55</v>
      </c>
      <c r="C56" s="16">
        <v>1986350</v>
      </c>
      <c r="D56" s="9">
        <v>0</v>
      </c>
      <c r="E56" s="10">
        <f t="shared" si="0"/>
        <v>1986350</v>
      </c>
      <c r="F56" s="11">
        <v>1498907.09</v>
      </c>
      <c r="G56" s="9">
        <v>1498907.09</v>
      </c>
      <c r="H56" s="11">
        <f t="shared" si="1"/>
        <v>-487442.90999999992</v>
      </c>
    </row>
    <row r="57" spans="1:8" ht="15" x14ac:dyDescent="0.25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 x14ac:dyDescent="0.25">
      <c r="A58" s="4" t="s">
        <v>57</v>
      </c>
      <c r="B58" s="14"/>
      <c r="C58" s="15">
        <f>SUM(C59:C65)</f>
        <v>0</v>
      </c>
      <c r="D58" s="15">
        <f>SUM(D59:D65)</f>
        <v>0</v>
      </c>
      <c r="E58" s="6">
        <f t="shared" si="0"/>
        <v>0</v>
      </c>
      <c r="F58" s="15">
        <f>SUM(F59:F65)</f>
        <v>0</v>
      </c>
      <c r="G58" s="15">
        <f>SUM(G59:G65)</f>
        <v>0</v>
      </c>
      <c r="H58" s="15">
        <f t="shared" si="1"/>
        <v>0</v>
      </c>
    </row>
    <row r="59" spans="1:8" ht="15" x14ac:dyDescent="0.25">
      <c r="A59" s="7"/>
      <c r="B59" s="8" t="s">
        <v>58</v>
      </c>
      <c r="C59" s="16">
        <v>0</v>
      </c>
      <c r="D59" s="9">
        <v>0</v>
      </c>
      <c r="E59" s="10">
        <f t="shared" si="0"/>
        <v>0</v>
      </c>
      <c r="F59" s="11">
        <v>0</v>
      </c>
      <c r="G59" s="9">
        <v>0</v>
      </c>
      <c r="H59" s="11">
        <f t="shared" si="1"/>
        <v>0</v>
      </c>
    </row>
    <row r="60" spans="1:8" ht="15" x14ac:dyDescent="0.25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5" x14ac:dyDescent="0.25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5" x14ac:dyDescent="0.25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5" x14ac:dyDescent="0.25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5" x14ac:dyDescent="0.25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5" x14ac:dyDescent="0.25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 x14ac:dyDescent="0.25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5" x14ac:dyDescent="0.25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5" x14ac:dyDescent="0.25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5" x14ac:dyDescent="0.25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thickBot="1" x14ac:dyDescent="0.3">
      <c r="A70" s="22"/>
      <c r="B70" s="23" t="s">
        <v>69</v>
      </c>
      <c r="C70" s="24">
        <f>SUM(C7+C17+C23+C26+C33+C37+C52+C58+C66+C42)</f>
        <v>269650191</v>
      </c>
      <c r="D70" s="24">
        <f>SUM(D7+D17+D23+D26+D33+D37+D52+D58+D66+D42)</f>
        <v>0</v>
      </c>
      <c r="E70" s="24">
        <f t="shared" ref="E70" si="9">C70+D70</f>
        <v>269650191</v>
      </c>
      <c r="F70" s="24">
        <f>SUM(F7+F17+F23+F26+F33+F37+F52+F58+F66+F42)</f>
        <v>195215765.43000001</v>
      </c>
      <c r="G70" s="24">
        <f t="shared" ref="G70" si="10">SUM(G7+G17+G23+G26+G33+G37+G52+G58+G66+G42)</f>
        <v>195215765.43000001</v>
      </c>
      <c r="H70" s="48">
        <f>IF(C70&gt;G70,0,(G70-C70))</f>
        <v>0</v>
      </c>
    </row>
    <row r="71" spans="1:8" ht="16.5" thickTop="1" thickBot="1" x14ac:dyDescent="0.3">
      <c r="A71" s="17"/>
      <c r="B71" s="17"/>
      <c r="C71" s="25"/>
      <c r="D71" s="25"/>
      <c r="E71" s="25"/>
      <c r="F71" s="25"/>
      <c r="G71" s="26" t="s">
        <v>70</v>
      </c>
      <c r="H71" s="49"/>
    </row>
    <row r="72" spans="1:8" thickTop="1" x14ac:dyDescent="0.25">
      <c r="A72" s="27"/>
      <c r="B72" s="17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2"/>
    </row>
    <row r="75" spans="1:8" x14ac:dyDescent="0.25">
      <c r="A75" s="32"/>
    </row>
    <row r="76" spans="1:8" x14ac:dyDescent="0.25">
      <c r="B76" s="33" t="s">
        <v>74</v>
      </c>
      <c r="D76" s="50" t="s">
        <v>75</v>
      </c>
      <c r="E76" s="50"/>
      <c r="F76" s="50"/>
      <c r="G76" s="50"/>
    </row>
    <row r="77" spans="1:8" x14ac:dyDescent="0.25">
      <c r="B77" s="34" t="s">
        <v>76</v>
      </c>
      <c r="C77" s="35"/>
      <c r="D77" s="51" t="s">
        <v>77</v>
      </c>
      <c r="E77" s="51"/>
      <c r="F77" s="51"/>
      <c r="G77" s="51"/>
      <c r="H77" s="36"/>
    </row>
    <row r="78" spans="1:8" x14ac:dyDescent="0.25">
      <c r="B78" s="52" t="s">
        <v>78</v>
      </c>
      <c r="C78" s="52"/>
      <c r="D78" s="52"/>
      <c r="E78" s="52"/>
      <c r="F78" s="52"/>
      <c r="G78" s="52"/>
      <c r="H78" s="52"/>
    </row>
    <row r="79" spans="1:8" x14ac:dyDescent="0.25">
      <c r="B79" s="52"/>
      <c r="C79" s="52"/>
      <c r="D79" s="52"/>
      <c r="E79" s="52"/>
      <c r="F79" s="52"/>
      <c r="G79" s="52"/>
      <c r="H79" s="52"/>
    </row>
    <row r="80" spans="1:8" ht="36" x14ac:dyDescent="0.25">
      <c r="D80" s="37"/>
      <c r="E80" s="37"/>
      <c r="F80" s="37"/>
      <c r="G80" s="37"/>
      <c r="H80" s="37"/>
    </row>
    <row r="81" spans="4:8" ht="36" x14ac:dyDescent="0.25">
      <c r="D81" s="37"/>
      <c r="E81" s="37"/>
      <c r="F81" s="37"/>
      <c r="G81" s="37"/>
      <c r="H81" s="37"/>
    </row>
    <row r="82" spans="4:8" ht="36" x14ac:dyDescent="0.25">
      <c r="D82" s="37"/>
      <c r="E82" s="37"/>
      <c r="F82" s="37"/>
      <c r="G82" s="37"/>
      <c r="H82" s="37"/>
    </row>
  </sheetData>
  <sheetProtection password="CEE3" sheet="1" objects="1" scenarios="1" selectLockedCells="1" selectUnlockedCells="1"/>
  <mergeCells count="11">
    <mergeCell ref="A52:B52"/>
    <mergeCell ref="H70:H71"/>
    <mergeCell ref="D76:G76"/>
    <mergeCell ref="D77:G77"/>
    <mergeCell ref="B78:H79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scale="51" fitToHeight="0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Windows 10</cp:lastModifiedBy>
  <cp:lastPrinted>2022-09-08T18:39:46Z</cp:lastPrinted>
  <dcterms:created xsi:type="dcterms:W3CDTF">2020-06-29T16:40:33Z</dcterms:created>
  <dcterms:modified xsi:type="dcterms:W3CDTF">2022-09-08T18:40:40Z</dcterms:modified>
</cp:coreProperties>
</file>