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3" i="1" s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Y454" i="1" s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8" i="1"/>
  <c r="AY489" i="1"/>
  <c r="AX72" i="1"/>
  <c r="AY416" i="1"/>
  <c r="AY72" i="1"/>
  <c r="AY391" i="1"/>
  <c r="AY436" i="1"/>
  <c r="AX507" i="1" l="1"/>
  <c r="AY477" i="1"/>
  <c r="AY453" i="1"/>
  <c r="AX453" i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<sst xmlns="http://schemas.openxmlformats.org/spreadsheetml/2006/main" count="1086" uniqueCount="1067">
  <si>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</si>
  <si>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</si>
  <si>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</si>
  <si>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</si>
  <si>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</si>
  <si>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</si>
  <si>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</si>
  <si>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</si>
  <si>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</si>
  <si>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</si>
  <si>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</si>
  <si>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</si>
  <si>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</si>
  <si>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</si>
  <si>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</si>
  <si>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</si>
  <si>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</si>
  <si>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</si>
  <si>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</si>
  <si>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</si>
  <si>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</si>
  <si>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</si>
  <si>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</si>
  <si>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</si>
  <si>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</si>
  <si>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</si>
  <si>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</si>
  <si>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</si>
  <si>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</si>
  <si>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</si>
  <si>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</si>
  <si>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</si>
  <si>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</si>
  <si>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</si>
  <si>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</si>
  <si>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</si>
  <si>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</si>
  <si>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</si>
  <si>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</si>
  <si>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</si>
  <si>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</si>
  <si>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</si>
  <si>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</si>
  <si>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</si>
  <si>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</si>
  <si>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</si>
  <si>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</si>
  <si>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</si>
  <si>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</si>
  <si>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</si>
  <si>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</si>
  <si>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</si>
  <si>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</si>
  <si>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</si>
  <si>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</si>
  <si>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</si>
  <si>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</si>
  <si>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</si>
  <si>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</si>
  <si>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</si>
  <si>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</si>
  <si>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</si>
  <si>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</si>
  <si>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</si>
  <si>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</si>
  <si>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</si>
  <si>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</si>
  <si>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</si>
  <si>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</si>
  <si>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</si>
  <si>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</si>
  <si>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</si>
  <si>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</si>
  <si>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</si>
  <si>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</si>
  <si>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</si>
  <si>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</si>
  <si>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</si>
  <si>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</si>
  <si>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</si>
  <si>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</si>
  <si>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</si>
  <si>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</si>
  <si>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</si>
  <si>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</si>
  <si>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</si>
  <si>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</si>
  <si>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</si>
  <si>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</si>
  <si>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</si>
  <si>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</si>
  <si>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</si>
  <si>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</si>
  <si>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</si>
  <si>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</si>
  <si>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</si>
  <si>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</si>
  <si>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</si>
  <si>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</si>
  <si>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</si>
  <si>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</si>
  <si>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</si>
  <si>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</si>
  <si>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</si>
  <si>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</si>
  <si>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</si>
  <si>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</si>
  <si>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</si>
  <si>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</si>
  <si>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</si>
  <si>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</si>
  <si>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</si>
  <si>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</si>
  <si>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</si>
  <si>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</si>
  <si>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</si>
  <si>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</si>
  <si>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</si>
  <si>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</si>
  <si>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</si>
  <si>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</si>
  <si>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</si>
  <si>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</si>
  <si>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</si>
  <si>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</si>
  <si>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</si>
  <si>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</si>
  <si>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</si>
  <si>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</si>
  <si>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</si>
  <si>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</si>
  <si>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</si>
  <si>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</si>
  <si>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</si>
  <si>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</si>
  <si>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</si>
  <si>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</si>
  <si>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</si>
  <si>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</si>
  <si>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</si>
  <si>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</si>
  <si>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</si>
  <si>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</si>
  <si>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</si>
  <si>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</si>
  <si>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</si>
  <si>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</si>
  <si>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</si>
  <si>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</si>
  <si>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</si>
  <si>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</si>
  <si>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</si>
  <si>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</si>
  <si>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</si>
  <si>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</si>
  <si>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</si>
  <si>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</si>
  <si>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</si>
  <si>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</si>
  <si>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</si>
  <si>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</si>
  <si>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</si>
  <si>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</si>
  <si>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</si>
  <si>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</si>
  <si>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</si>
  <si>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</si>
  <si>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</si>
  <si>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</si>
  <si>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</si>
  <si>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</si>
  <si>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</si>
  <si>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</si>
  <si>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</si>
  <si>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</si>
  <si>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</si>
  <si>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</si>
  <si>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</si>
  <si>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</si>
  <si>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</si>
  <si>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</si>
  <si>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</si>
  <si>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</si>
  <si>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</si>
  <si>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</si>
  <si>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</si>
  <si>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</si>
  <si>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</si>
  <si>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</si>
  <si>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</si>
  <si>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</si>
  <si>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</si>
  <si>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</si>
  <si>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</si>
  <si>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</si>
  <si>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</si>
  <si>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</si>
  <si>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</si>
  <si>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</si>
  <si>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</si>
  <si>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</si>
  <si>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</si>
  <si>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</si>
  <si>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</si>
  <si>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</si>
  <si>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</si>
  <si>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</si>
  <si>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</si>
  <si>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</si>
  <si>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</si>
  <si>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</si>
  <si>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</si>
  <si>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</si>
  <si>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</si>
  <si>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</si>
  <si>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</si>
  <si>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</si>
  <si>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</si>
  <si>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</si>
  <si>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</si>
  <si>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</si>
  <si>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</si>
  <si>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</si>
  <si>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</si>
  <si>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</si>
  <si>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</si>
  <si>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</si>
  <si>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</si>
  <si>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</si>
  <si>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</si>
  <si>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</si>
  <si>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</si>
  <si>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</si>
  <si>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</si>
  <si>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</si>
  <si>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</si>
  <si>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</si>
  <si>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</si>
  <si>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</si>
  <si>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</si>
  <si>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</si>
  <si>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</si>
  <si>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</si>
  <si>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</si>
  <si>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</si>
  <si>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</si>
  <si>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</si>
  <si>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</si>
  <si>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</si>
  <si>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</si>
  <si>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</si>
  <si>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</si>
  <si>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</si>
  <si>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</si>
  <si>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</si>
  <si>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</si>
  <si>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</si>
  <si>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</si>
  <si>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</si>
  <si>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</si>
  <si>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</si>
  <si>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</si>
  <si>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</si>
  <si>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</si>
  <si>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</si>
  <si>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</si>
  <si>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</si>
  <si>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</si>
  <si>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</si>
  <si>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</si>
  <si>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</si>
  <si>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</si>
  <si>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</si>
  <si>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</si>
  <si>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</si>
  <si>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</si>
  <si>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</si>
  <si>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</si>
  <si>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</si>
  <si>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</si>
  <si>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</si>
  <si>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</si>
  <si>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</si>
  <si>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</si>
  <si>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</si>
  <si>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</si>
  <si>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</si>
  <si>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</si>
  <si>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</si>
  <si>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</si>
  <si>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</si>
  <si>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</si>
  <si>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</si>
  <si>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</si>
  <si>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</si>
  <si>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</si>
  <si>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</si>
  <si>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</si>
  <si>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</si>
  <si>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</si>
  <si>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</si>
  <si>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</si>
  <si>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</si>
  <si>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</si>
  <si>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</si>
  <si>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</si>
  <si>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</si>
  <si>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</si>
  <si>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</si>
  <si>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</si>
  <si>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</si>
  <si>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</si>
  <si>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</si>
  <si>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</si>
  <si>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</si>
  <si>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</si>
  <si>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</si>
  <si>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</si>
  <si>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</si>
  <si>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</si>
  <si>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</si>
  <si>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</si>
  <si>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</si>
  <si>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</si>
  <si>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</si>
  <si>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</si>
  <si>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</si>
  <si>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</si>
  <si>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</si>
  <si>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</si>
  <si>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</si>
  <si>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</si>
  <si>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</si>
  <si>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</si>
  <si>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</si>
  <si>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</si>
  <si>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</si>
  <si>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</si>
  <si>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</si>
  <si>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</si>
  <si>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</si>
  <si>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</si>
  <si>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</si>
  <si>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</si>
  <si>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</si>
  <si>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</si>
  <si>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</si>
  <si>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</si>
  <si>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</si>
  <si>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</si>
  <si>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</si>
  <si>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</si>
  <si>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</si>
  <si>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</si>
  <si>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</si>
  <si>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</si>
  <si>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</si>
  <si>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</si>
  <si>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</si>
  <si>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</si>
  <si>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</si>
  <si>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</si>
  <si>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</si>
  <si>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</si>
  <si>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</si>
  <si>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</si>
  <si>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</si>
  <si>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</si>
  <si>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</si>
  <si>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</si>
  <si>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</si>
  <si>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</si>
  <si>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</si>
  <si>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</si>
  <si>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</si>
  <si>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</si>
  <si>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</si>
  <si>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</si>
  <si>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</si>
  <si>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</si>
  <si>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</si>
  <si>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</si>
  <si>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</si>
  <si>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</si>
  <si>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</si>
  <si>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</si>
  <si>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</si>
  <si>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</si>
  <si>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</si>
  <si>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</si>
  <si>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</si>
  <si>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</si>
  <si>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</si>
  <si>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</si>
  <si>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</si>
  <si>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</si>
  <si>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</si>
  <si>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</si>
  <si>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</si>
  <si>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</si>
  <si>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</si>
  <si>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</si>
  <si>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</si>
  <si>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</si>
  <si>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</si>
  <si>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</si>
  <si>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</si>
  <si>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</si>
  <si>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</si>
  <si>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</si>
  <si>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</si>
  <si>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</si>
  <si>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</si>
  <si>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</si>
  <si>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</si>
  <si>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</si>
  <si>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</si>
  <si>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</si>
  <si>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</si>
  <si>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</si>
  <si>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</si>
  <si>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</si>
  <si>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</si>
  <si>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</si>
  <si>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</si>
  <si>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</si>
  <si>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</si>
  <si>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</si>
  <si>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</si>
  <si>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</si>
  <si>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</si>
  <si>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</si>
  <si>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</si>
  <si>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</si>
  <si>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</si>
  <si>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</si>
  <si>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</si>
  <si>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</si>
  <si>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</si>
  <si>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</si>
  <si>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</si>
  <si>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</si>
  <si>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</si>
  <si>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</si>
  <si>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</si>
  <si>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</si>
  <si>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</si>
  <si>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</si>
  <si>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</si>
  <si>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</si>
  <si>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</si>
  <si>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</si>
  <si>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</si>
  <si>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</si>
  <si>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</si>
  <si>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</si>
  <si>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</si>
  <si>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</si>
  <si>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</si>
  <si>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</si>
  <si>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</si>
  <si>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</si>
  <si>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</si>
  <si>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</si>
  <si>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</si>
  <si>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</si>
  <si>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</si>
  <si>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</si>
  <si>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</si>
  <si>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</si>
  <si>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</si>
  <si>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</si>
  <si>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</si>
  <si>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</si>
  <si>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</si>
  <si>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</si>
  <si>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</si>
  <si>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</si>
  <si>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</si>
  <si>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</si>
  <si>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</si>
  <si>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</si>
  <si>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</si>
  <si>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</si>
  <si>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</si>
  <si>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</si>
  <si>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</si>
  <si>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</si>
  <si>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</si>
  <si>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</si>
  <si>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</si>
  <si>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</si>
  <si>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</si>
  <si>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</si>
  <si>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</si>
  <si>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</si>
  <si>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</si>
  <si>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</si>
  <si>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</si>
  <si>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</si>
  <si>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</si>
  <si>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</si>
  <si>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</si>
  <si>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</si>
  <si>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</si>
  <si>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</si>
  <si>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</si>
  <si>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</si>
  <si>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</si>
  <si>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</si>
  <si>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</si>
  <si>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</si>
  <si>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</si>
  <si>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</si>
  <si>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</si>
  <si>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</si>
  <si>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</si>
  <si>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</si>
  <si>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</si>
  <si>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</si>
  <si>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</si>
  <si>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</si>
  <si>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</si>
  <si>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</si>
  <si>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</si>
  <si>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</si>
  <si>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</si>
  <si>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</si>
  <si>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</si>
  <si>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</si>
  <si>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</si>
  <si>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</si>
  <si>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</si>
  <si>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</si>
  <si>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</si>
  <si>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</si>
  <si>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</si>
  <si>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</si>
  <si>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</si>
  <si>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</si>
  <si>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</si>
  <si>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</si>
  <si>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</si>
  <si>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</si>
  <si>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</si>
  <si>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</si>
  <si>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</si>
  <si>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</si>
  <si>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</si>
  <si>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</si>
  <si>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</si>
  <si>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</si>
  <si>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</si>
  <si>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</si>
  <si>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</si>
  <si>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</si>
  <si>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</si>
  <si>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</si>
  <si>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</si>
  <si>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</si>
  <si>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</si>
  <si>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</si>
  <si>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</si>
  <si>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</si>
  <si>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</si>
  <si>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</si>
  <si>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</si>
  <si>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</si>
  <si>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</si>
  <si>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</si>
  <si>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</si>
  <si>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</si>
  <si>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</si>
  <si>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</si>
  <si>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</si>
  <si>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</si>
  <si>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</si>
  <si>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</si>
  <si>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</si>
  <si>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</si>
  <si>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</si>
  <si>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</si>
  <si>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</si>
  <si>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</si>
  <si>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</si>
  <si>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</si>
  <si>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</si>
  <si>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</si>
  <si>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</si>
  <si>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</si>
  <si>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</si>
  <si>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</si>
  <si>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</si>
  <si>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</si>
  <si>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</si>
  <si>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</si>
  <si>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</si>
  <si>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</si>
  <si>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</si>
  <si>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</si>
  <si>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</si>
  <si>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</si>
  <si>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</si>
  <si>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</si>
  <si>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</si>
  <si>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</si>
  <si>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</si>
  <si>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</si>
  <si>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</si>
  <si>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</si>
  <si>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</si>
  <si>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</si>
  <si>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</si>
  <si>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</si>
  <si>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</si>
  <si>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</si>
  <si>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</si>
  <si>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</si>
  <si>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</si>
  <si>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</si>
  <si>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</si>
  <si>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</si>
  <si>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</si>
  <si>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</si>
  <si>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</si>
  <si>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</si>
  <si>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</si>
  <si>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</si>
  <si>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</si>
  <si>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</si>
  <si>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</si>
  <si>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</si>
  <si>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</si>
  <si>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</si>
  <si>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</si>
  <si>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</si>
  <si>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</si>
  <si>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</si>
  <si>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</si>
  <si>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</si>
  <si>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</si>
  <si>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</si>
  <si>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</si>
  <si>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</si>
  <si>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</si>
  <si>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</si>
  <si>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</si>
  <si>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</si>
  <si>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</si>
  <si>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</si>
  <si>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</si>
  <si>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</si>
  <si>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</si>
  <si>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</si>
  <si>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</si>
  <si>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</si>
  <si>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</si>
  <si>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</si>
  <si>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</si>
  <si>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</si>
  <si>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</si>
  <si>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</si>
  <si>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</si>
  <si>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</si>
  <si>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</si>
  <si>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</si>
  <si>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</si>
  <si>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</si>
  <si>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</si>
  <si>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</si>
  <si>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</si>
  <si>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</si>
  <si>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</si>
  <si>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</si>
  <si>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</si>
  <si>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</si>
  <si>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</si>
  <si>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</si>
  <si>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</si>
  <si>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</si>
  <si>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</si>
  <si>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</si>
  <si>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</si>
  <si>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</si>
  <si>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</si>
  <si>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</si>
  <si>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</si>
  <si>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</si>
  <si>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</si>
  <si>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</si>
  <si>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</si>
  <si>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</si>
  <si>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</si>
  <si>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</si>
  <si>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</si>
  <si>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</si>
  <si>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</si>
  <si>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</si>
  <si>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</si>
  <si>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</si>
  <si>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</si>
  <si>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</si>
  <si>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</si>
  <si>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</si>
  <si>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</si>
  <si>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</si>
  <si>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</si>
  <si>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</si>
  <si>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</si>
  <si>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</si>
  <si>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</si>
  <si>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</si>
  <si>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</si>
  <si>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</si>
  <si>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</si>
  <si>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</si>
  <si>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</si>
  <si>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</si>
  <si>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</si>
  <si>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</si>
  <si>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</si>
  <si>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</si>
  <si>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</si>
  <si>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</si>
  <si>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</si>
  <si>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</si>
  <si>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</si>
  <si>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</si>
  <si>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</si>
  <si>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</si>
  <si>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</si>
  <si>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</si>
  <si>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</si>
  <si>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</si>
  <si>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</si>
  <si>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</si>
  <si>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</si>
  <si>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</si>
  <si>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</si>
  <si>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</si>
  <si>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</si>
  <si>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</si>
  <si>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</si>
  <si>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</si>
  <si>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</si>
  <si>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</si>
  <si>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</si>
  <si>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</si>
  <si>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</si>
  <si>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</si>
  <si>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</si>
  <si>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</si>
  <si>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</si>
  <si>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</si>
  <si>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</si>
  <si>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</si>
  <si>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</si>
  <si>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</si>
  <si>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</si>
  <si>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</si>
  <si>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</si>
  <si>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</si>
  <si>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</si>
  <si>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</si>
  <si>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</si>
  <si>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</si>
  <si>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</si>
  <si>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</si>
  <si>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</si>
  <si>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</si>
  <si>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</si>
  <si>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</si>
  <si>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</si>
  <si>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</si>
  <si>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</si>
  <si>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</si>
  <si>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</si>
  <si>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</si>
  <si>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</si>
  <si>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</si>
  <si>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</si>
  <si>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</si>
  <si>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</si>
  <si>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</si>
  <si>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</si>
  <si>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</si>
  <si>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</si>
  <si>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</si>
  <si>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</si>
  <si>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</si>
  <si>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</si>
  <si>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</si>
  <si>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</si>
  <si>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</si>
  <si>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</si>
  <si>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</si>
  <si>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</si>
  <si>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</si>
  <si>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</si>
  <si>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</si>
  <si>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</si>
  <si>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</si>
  <si>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</si>
  <si>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</si>
  <si>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</si>
  <si>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</si>
  <si>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</si>
  <si>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</si>
  <si>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</si>
  <si>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</si>
  <si>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</si>
  <si>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</si>
  <si>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</si>
  <si>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</si>
  <si>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</si>
  <si>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</si>
  <si>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</si>
  <si>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</si>
  <si>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</si>
  <si>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</si>
  <si>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</si>
  <si>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</si>
  <si>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</si>
  <si>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</si>
  <si>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</si>
  <si>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</si>
  <si>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</si>
  <si>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</si>
  <si>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</si>
  <si>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</si>
  <si>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</si>
  <si>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</si>
  <si>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</si>
  <si>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</si>
  <si>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</si>
  <si>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</si>
  <si>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</si>
  <si>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</si>
  <si>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</si>
  <si>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</si>
  <si>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</si>
  <si>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</si>
  <si>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</si>
  <si>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</si>
  <si>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</si>
  <si>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</si>
  <si>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</si>
  <si>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</si>
  <si>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</si>
  <si>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</si>
  <si>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</si>
  <si>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</si>
  <si>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</si>
  <si>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</si>
  <si>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</si>
  <si>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</si>
  <si>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</si>
  <si>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</si>
  <si>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</si>
  <si>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</si>
  <si>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</si>
  <si>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</si>
  <si>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</si>
  <si>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</si>
  <si>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</si>
  <si>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</si>
  <si>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</si>
  <si>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</si>
  <si>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</si>
  <si>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</si>
  <si>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</si>
  <si>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</si>
  <si>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</si>
  <si>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</si>
  <si>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</si>
  <si>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</si>
  <si>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</si>
  <si>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</si>
  <si>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</si>
  <si>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</si>
  <si>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</si>
  <si>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</si>
  <si>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</si>
  <si>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</si>
  <si>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</si>
  <si>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</si>
  <si>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</si>
  <si>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</si>
  <si>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</si>
  <si>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</si>
  <si>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</si>
  <si>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</si>
  <si>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</si>
  <si>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</si>
  <si>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</si>
  <si>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</si>
  <si>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</si>
  <si>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</si>
  <si>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</si>
  <si>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</si>
  <si>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</si>
  <si>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</si>
  <si>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</si>
  <si>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</si>
  <si>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</si>
  <si>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</si>
  <si>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</si>
  <si>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</si>
  <si>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</si>
  <si>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</si>
  <si>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</si>
  <si>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</si>
  <si>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</si>
  <si>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</si>
  <si>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</si>
  <si>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</si>
  <si>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</si>
  <si>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</si>
  <si>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</si>
  <si>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</si>
  <si>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</si>
  <si>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</si>
  <si>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</si>
  <si>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</si>
  <si>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</si>
  <si>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</si>
  <si>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</si>
  <si>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</si>
  <si>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</si>
  <si>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</si>
  <si>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</si>
  <si>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</si>
  <si>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</si>
  <si>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</si>
  <si>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</si>
  <si>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</si>
  <si>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</si>
  <si>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</si>
  <si>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</si>
  <si>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</si>
  <si>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</si>
  <si>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</si>
  <si>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</si>
  <si>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</si>
  <si>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</si>
  <si>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</si>
  <si>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</si>
  <si>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</si>
  <si>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</si>
  <si>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</si>
  <si>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</si>
  <si>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</si>
  <si>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</si>
  <si>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</si>
  <si>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</si>
  <si>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</si>
  <si>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</si>
  <si>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</si>
  <si>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</si>
  <si>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</si>
  <si>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</si>
  <si>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</si>
  <si>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</si>
  <si>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</si>
  <si>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</si>
  <si>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</si>
  <si>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</si>
  <si>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</si>
  <si>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</si>
  <si>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</si>
  <si>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</si>
  <si>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</si>
  <si>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</si>
  <si>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</si>
  <si>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</si>
  <si>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</si>
  <si>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</si>
  <si>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</si>
  <si>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</si>
  <si>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</si>
  <si>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</si>
  <si>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</si>
  <si>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</si>
  <si>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</si>
  <si>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</si>
  <si>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</si>
  <si>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</si>
  <si>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</si>
  <si>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</si>
  <si>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</si>
  <si>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</si>
  <si>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</si>
  <si>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</si>
  <si>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</si>
  <si>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</si>
  <si>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</si>
  <si>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</si>
  <si>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</si>
  <si>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</si>
  <si>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</si>
  <si>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</si>
  <si>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</si>
  <si>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</si>
  <si>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</si>
  <si>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</si>
  <si>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</si>
  <si>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</si>
  <si>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</si>
  <si>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</si>
  <si>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</si>
  <si>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</si>
  <si>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</si>
  <si>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</si>
  <si>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</si>
  <si>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</si>
  <si>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</si>
  <si>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</si>
  <si>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</si>
  <si>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</si>
  <si>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</si>
  <si>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</si>
  <si>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</si>
  <si>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</si>
  <si>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</si>
  <si>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</si>
  <si>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</si>
  <si>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</si>
  <si>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</si>
  <si>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</si>
  <si>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</si>
  <si>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</si>
  <si>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</si>
  <si>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</si>
  <si>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</si>
  <si>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</si>
  <si>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</si>
  <si>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</si>
  <si>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</si>
  <si>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</si>
  <si>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</si>
  <si>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</si>
  <si>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</si>
  <si>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</si>
  <si>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</si>
  <si>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</si>
  <si>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</si>
  <si>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</si>
  <si>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</si>
  <si>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</si>
  <si>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</si>
  <si>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</si>
  <si>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</si>
  <si>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</si>
  <si>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</si>
  <si>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</si>
  <si>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</si>
  <si>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</si>
  <si>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</si>
  <si>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</si>
  <si>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</si>
  <si>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</si>
  <si>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31 DE JULIO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</si>
  <si>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</si>
  <si>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</si>
  <si>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</si>
  <si>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</si>
  <si>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ASEJ2022-07-19-09-2022-1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</si>
</sst>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80659275.079999998</v>
      </c>
      <c r="AY7" s="13">
        <f>AY8+AY29+AY35+AY40+AY72+AY81+AY102+AY114</f>
        <v>91677778.760000005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25548671.599999998</v>
      </c>
      <c r="AY8" s="15">
        <f>AY9+AY11+AY15+AY16+AY17+AY18+AY19+AY25+AY27</f>
        <v>26794309.810000002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25098877.329999998</v>
      </c>
      <c r="AY11" s="17">
        <f>SUM(AY12:AY14)</f>
        <v>25872923.540000003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16842169.149999999</v>
      </c>
      <c r="AY12" s="20">
        <v>16299114.210000001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6568007.1100000003</v>
      </c>
      <c r="AY13" s="20">
        <v>9134714.5299999993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1688701.07</v>
      </c>
      <c r="AY14" s="20">
        <v>439094.8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449794.26999999996</v>
      </c>
      <c r="AY19" s="17">
        <f>SUM(AY20:AY24)</f>
        <v>921386.27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395748.98</v>
      </c>
      <c r="AY20" s="20">
        <v>222345.69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36513.17</v>
      </c>
      <c r="AY22" s="20">
        <v>24994.17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17532.12</v>
      </c>
      <c r="AY23" s="20">
        <v>15145.85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658900.56000000006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46490202.93</v>
      </c>
      <c r="AY40" s="15">
        <f>AY41+AY46+AY47+AY62+AY68+AY70</f>
        <v>56863124.880000003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3524473.37</v>
      </c>
      <c r="AY41" s="17">
        <f>SUM(AY42:AY45)</f>
        <v>3846174.55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2738995</v>
      </c>
      <c r="AY42" s="20">
        <v>2791598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363005.5</v>
      </c>
      <c r="AY43" s="20">
        <v>553640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285071.87</v>
      </c>
      <c r="AY44" s="20">
        <v>425849.55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137401</v>
      </c>
      <c r="AY45" s="20">
        <v>75087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41709509.890000001</v>
      </c>
      <c r="AY47" s="17">
        <f>SUM(AY48:AY61)</f>
        <v>50837978.160000004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1814731.96</v>
      </c>
      <c r="AY48" s="20">
        <v>1913336.18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687949.74</v>
      </c>
      <c r="AY49" s="20">
        <v>463194.24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1285172.01</v>
      </c>
      <c r="AY50" s="20">
        <v>3250610.77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29248.5</v>
      </c>
      <c r="AY52" s="20">
        <v>126896.3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325367.33</v>
      </c>
      <c r="AY53" s="20">
        <v>1793602.63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27874.19</v>
      </c>
      <c r="AY55" s="20">
        <v>116909.78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1455679.75</v>
      </c>
      <c r="AY56" s="20">
        <v>1430015.02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33022636.109999999</v>
      </c>
      <c r="AY57" s="20">
        <v>36312265.979999997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1075020.4099999999</v>
      </c>
      <c r="AY58" s="20">
        <v>2468853.27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9862.5499999999993</v>
      </c>
      <c r="AY59" s="20">
        <v>16805.740000000002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1517646.17</v>
      </c>
      <c r="AY60" s="20">
        <v>2450966.58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458321.17</v>
      </c>
      <c r="AY61" s="20">
        <v>494521.67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1256219.6700000002</v>
      </c>
      <c r="AY62" s="17">
        <f>SUM(AY63:AY67)</f>
        <v>2178972.17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1190740.07</v>
      </c>
      <c r="AY63" s="20">
        <v>2105764.17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41285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9960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65479.6</v>
      </c>
      <c r="AY67" s="20">
        <v>21963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4148552.44</v>
      </c>
      <c r="AY72" s="15">
        <f>AY73+AY76+AY77+AY78+AY80</f>
        <v>3363794.1500000004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4148552.44</v>
      </c>
      <c r="AY73" s="17">
        <f>SUM(AY74:AY75)</f>
        <v>3363794.1500000004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1857080.31</v>
      </c>
      <c r="AY74" s="20">
        <v>2440074.41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2291472.13</v>
      </c>
      <c r="AY75" s="20">
        <v>923719.74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4471848.1100000003</v>
      </c>
      <c r="AY81" s="15">
        <f>AY82+AY83+AY85+AY87+AY89+AY91+AY93+AY94+AY100</f>
        <v>4656549.92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4471848.1100000003</v>
      </c>
      <c r="AY83" s="17">
        <f>SUM(AY84)</f>
        <v>4656533.92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4471848.1100000003</v>
      </c>
      <c r="AY84" s="20">
        <v>4656533.92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139746071.34</v>
      </c>
      <c r="AY117" s="13">
        <f>AY118+AY149</f>
        <v>194378804.02000001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139746071.34</v>
      </c>
      <c r="AY118" s="15">
        <f>AY119+AY132+AY135+AY140+AY146</f>
        <v>192848804.02000001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91156154.540000007</v>
      </c>
      <c r="AY119" s="17">
        <f>SUM(AY120:AY131)</f>
        <v>126090696.92999999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59579048.810000002</v>
      </c>
      <c r="AY120" s="20">
        <v>82114106.700000003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12264051.52</v>
      </c>
      <c r="AY121" s="20">
        <v>11027231.560000001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2634571.12</v>
      </c>
      <c r="AY122" s="20">
        <v>3417362.03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1544573.95</v>
      </c>
      <c r="AY125" s="20">
        <v>2283365.0499999998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965672.25</v>
      </c>
      <c r="AY128" s="20">
        <v>1871922.61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728032.65</v>
      </c>
      <c r="AY129" s="20">
        <v>5230669.18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13440204.24</v>
      </c>
      <c r="AY131" s="20">
        <v>20146039.800000001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42635903.740000002</v>
      </c>
      <c r="AY132" s="17">
        <f>SUM(AY133:AY134)</f>
        <v>64030420.789999999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11192767.220000001</v>
      </c>
      <c r="AY133" s="20">
        <v>15908170.1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31443136.52</v>
      </c>
      <c r="AY134" s="20">
        <v>48122250.689999998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4000000</v>
      </c>
      <c r="AY135" s="17">
        <f>SUM(AY136:AY139)</f>
        <v>250000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4000000</v>
      </c>
      <c r="AY139" s="20">
        <v>250000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1754012.06</v>
      </c>
      <c r="AY140" s="17">
        <f>SUM(AY141:AY145)</f>
        <v>2477686.2999999998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27.58</v>
      </c>
      <c r="AY141" s="20">
        <v>1601.29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246603.91</v>
      </c>
      <c r="AY142" s="20">
        <v>397434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1507380.57</v>
      </c>
      <c r="AY143" s="20">
        <v>2078651.01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200001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200001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1530000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1530000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1530000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220405346.42000002</v>
      </c>
      <c r="AY184" s="27">
        <f>AY7+AY117+AY161</f>
        <v>286056582.78000003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147032081.58999997</v>
      </c>
      <c r="AY186" s="13">
        <f>AY187+AY222+AY287</f>
        <v>223985836.11000001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55840948.409999996</v>
      </c>
      <c r="AY187" s="15">
        <f>AY188+AY193+AY198+AY207+AY212+AY219</f>
        <v>98091845.489999995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25749791.859999999</v>
      </c>
      <c r="AY188" s="17">
        <f>SUM(AY189:AY192)</f>
        <v>36580005.980000004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2917074.66</v>
      </c>
      <c r="AY189" s="20">
        <v>4415994.0599999996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22832717.199999999</v>
      </c>
      <c r="AY191" s="20">
        <v>32164011.920000002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25731596.069999997</v>
      </c>
      <c r="AY193" s="17">
        <f>SUM(AY194:AY197)</f>
        <v>39983501.170000002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501087.99</v>
      </c>
      <c r="AY194" s="20">
        <v>744163.59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25230508.079999998</v>
      </c>
      <c r="AY195" s="20">
        <v>39239337.579999998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3230271.84</v>
      </c>
      <c r="AY198" s="17">
        <f>SUM(AY199:AY206)</f>
        <v>20359554.349999998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11048938.369999999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3230271.84</v>
      </c>
      <c r="AY201" s="20">
        <v>9284502.7599999998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26113.22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1091487.01</v>
      </c>
      <c r="AY212" s="17">
        <f>SUM(AY213:AY218)</f>
        <v>1168783.99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848430.81</v>
      </c>
      <c r="AY214" s="20">
        <v>1161359.99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243056.2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7424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37801.629999999997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37801.629999999997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44049293.509999998</v>
      </c>
      <c r="AY222" s="15">
        <f>AY223+AY232+AY236+AY246+AY256+AY264+AY267+AY273+AY277</f>
        <v>55975554.040000007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1874492.73</v>
      </c>
      <c r="AY223" s="17">
        <f>SUM(AY224:AY231)</f>
        <v>3824580.25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650653.30000000005</v>
      </c>
      <c r="AY224" s="20">
        <v>1177601.06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464256.25</v>
      </c>
      <c r="AY225" s="20">
        <v>760894.82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154758.01</v>
      </c>
      <c r="AY227" s="20">
        <v>679242.75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393225.17</v>
      </c>
      <c r="AY229" s="20">
        <v>873531.62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211600</v>
      </c>
      <c r="AY231" s="20">
        <v>333310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1743341.95</v>
      </c>
      <c r="AY232" s="17">
        <f>SUM(AY233:AY235)</f>
        <v>4236485.95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1673092.18</v>
      </c>
      <c r="AY233" s="20">
        <v>4206338.37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48608</v>
      </c>
      <c r="AY234" s="20">
        <v>17112.55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21641.77</v>
      </c>
      <c r="AY235" s="20">
        <v>13035.03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17046146.379999999</v>
      </c>
      <c r="AY246" s="17">
        <f>SUM(AY247:AY255)</f>
        <v>3036846.98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109726.47</v>
      </c>
      <c r="AY248" s="20">
        <v>22112.799999999999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16906561.510000002</v>
      </c>
      <c r="AY252" s="20">
        <v>2991950.9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29858.400000000001</v>
      </c>
      <c r="AY253" s="20">
        <v>9194.41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13588.87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8376878.9400000004</v>
      </c>
      <c r="AY256" s="17">
        <f>SUM(AY257:AY263)</f>
        <v>20723715.270000003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3748957.59</v>
      </c>
      <c r="AY257" s="20">
        <v>7278537.8300000001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45020.5</v>
      </c>
      <c r="AY258" s="20">
        <v>38893.339999999997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4576891.2300000004</v>
      </c>
      <c r="AY259" s="20">
        <v>13405118.07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6009.62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1166.03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11564968.880000001</v>
      </c>
      <c r="AY264" s="17">
        <f>SUM(AY265:AY266)</f>
        <v>19624628.84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11564968.880000001</v>
      </c>
      <c r="AY265" s="20">
        <v>19624628.84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492620.33</v>
      </c>
      <c r="AY267" s="17">
        <f>SUM(AY268:AY272)</f>
        <v>262953.06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351257.28</v>
      </c>
      <c r="AY268" s="20">
        <v>122540.58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140052.6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141363.04999999999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359.88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5104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5104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2950844.3000000003</v>
      </c>
      <c r="AY277" s="17">
        <f>SUM(AY278:AY286)</f>
        <v>4261239.6899999995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169531.29</v>
      </c>
      <c r="AY278" s="20">
        <v>123817.83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23597.88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1815659.62</v>
      </c>
      <c r="AY283" s="20">
        <v>2646246.9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918717.37</v>
      </c>
      <c r="AY285" s="20">
        <v>1449118.36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46936.02</v>
      </c>
      <c r="AY286" s="20">
        <v>18458.72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47141839.669999994</v>
      </c>
      <c r="AY287" s="15">
        <f>AY288+AY298+AY308+AY318+AY328+AY338+AY346+AY356+AY362</f>
        <v>69918436.579999998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25763512.829999998</v>
      </c>
      <c r="AY288" s="17">
        <v>43627484.409999996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24935974</v>
      </c>
      <c r="AY289" s="20">
        <v>43098579.789999999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143413.01</v>
      </c>
      <c r="AY290" s="20">
        <v>134051.03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565424.93999999994</v>
      </c>
      <c r="AY292" s="20">
        <v>259960.48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12071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40484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61799.97</v>
      </c>
      <c r="AY295" s="20">
        <v>119560.33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4345.91</v>
      </c>
      <c r="AY296" s="20">
        <v>15332.78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607039.73</v>
      </c>
      <c r="AY298" s="17">
        <f>SUM(AY299:AY307)</f>
        <v>1740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344299.73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262740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1740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3004461.25</v>
      </c>
      <c r="AY308" s="17">
        <f>SUM(AY309:AY317)</f>
        <v>4805847.9799999986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2442955.2400000002</v>
      </c>
      <c r="AY309" s="20">
        <v>2501149.8199999998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276945</v>
      </c>
      <c r="AY310" s="20">
        <v>38333.360000000001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284561.01</v>
      </c>
      <c r="AY311" s="20">
        <v>358659.4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1769958.88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137746.51999999999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1644467.0699999998</v>
      </c>
      <c r="AY318" s="17">
        <f>SUM(AY319:AY327)</f>
        <v>877972.26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714365.69</v>
      </c>
      <c r="AY319" s="20">
        <v>44617.599999999999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58897.56</v>
      </c>
      <c r="AY322" s="20">
        <v>498650.93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417954.36</v>
      </c>
      <c r="AY323" s="20">
        <v>334703.73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453249.46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9483366.5600000005</v>
      </c>
      <c r="AY328" s="17">
        <f>SUM(AY329:AY337)</f>
        <v>14158082.219999999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7763708.4800000004</v>
      </c>
      <c r="AY329" s="20">
        <v>12753161.49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301969</v>
      </c>
      <c r="AY331" s="20">
        <v>109098.95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413340.19</v>
      </c>
      <c r="AY333" s="20">
        <v>1167071.01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24360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292792.89</v>
      </c>
      <c r="AY335" s="20">
        <v>60710.77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687196</v>
      </c>
      <c r="AY337" s="20">
        <v>68040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674800</v>
      </c>
      <c r="AY338" s="17">
        <f>SUM(AY339:AY345)</f>
        <v>1381448.96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674800</v>
      </c>
      <c r="AY339" s="20">
        <v>1381448.96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774059.53</v>
      </c>
      <c r="AY346" s="17">
        <f>SUM(AY347:AY355)</f>
        <v>538144.07000000007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58078.01</v>
      </c>
      <c r="AY347" s="20">
        <v>31884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5085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567751.52</v>
      </c>
      <c r="AY351" s="20">
        <v>501175.07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148230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4664809.33</v>
      </c>
      <c r="AY356" s="17">
        <f>SUM(AY357:AY361)</f>
        <v>1357132.13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4664809.33</v>
      </c>
      <c r="AY358" s="20">
        <v>1357132.13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525323.37</v>
      </c>
      <c r="AY362" s="17">
        <f>SUM(AY363:AY371)</f>
        <v>3170584.55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142950</v>
      </c>
      <c r="AY363" s="20">
        <v>159440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16404</v>
      </c>
      <c r="AY364" s="20">
        <v>92180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1162822.8700000001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365969.37</v>
      </c>
      <c r="AY371" s="20">
        <v>1756141.68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13343263.949999999</v>
      </c>
      <c r="AY372" s="13">
        <f>AY373+AY385+AY391+AY403+AY416+AY423+AY433+AY436+AY447</f>
        <v>19879157.920000002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3850000</v>
      </c>
      <c r="AY385" s="15">
        <f>AY386+AY390</f>
        <v>6329849.54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3850000</v>
      </c>
      <c r="AY386" s="17">
        <f>SUM(AY387:AY389)</f>
        <v>6329849.54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3850000</v>
      </c>
      <c r="AY387" s="20">
        <v>6329849.54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5823945.0199999996</v>
      </c>
      <c r="AY403" s="15">
        <f>AY404+AY406+AY408+AY414</f>
        <v>8325575.8799999999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1864910.86</v>
      </c>
      <c r="AY404" s="17">
        <f>SUM(AY405)</f>
        <v>6657862.9199999999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1864910.86</v>
      </c>
      <c r="AY405" s="20">
        <v>6657862.9199999999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2824288.72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2824288.72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1134745.44</v>
      </c>
      <c r="AY408" s="17">
        <f>SUM(AY409:AY413)</f>
        <v>1667712.96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1093036.95</v>
      </c>
      <c r="AY409" s="20">
        <v>1206341.8400000001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41708.49</v>
      </c>
      <c r="AY411" s="20">
        <v>461371.12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3104916.69</v>
      </c>
      <c r="AY416" s="15">
        <f>AY417+AY419+AY421</f>
        <v>4485753.5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3104916.69</v>
      </c>
      <c r="AY419" s="17">
        <f>SUM(AY420)</f>
        <v>4485753.5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3104916.69</v>
      </c>
      <c r="AY420" s="20">
        <v>4485753.5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564402.24</v>
      </c>
      <c r="AY423" s="15">
        <f>AY424+AY428</f>
        <v>737979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564402.24</v>
      </c>
      <c r="AY424" s="17">
        <f>SUM(AY425:AY427)</f>
        <v>737979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564402.24</v>
      </c>
      <c r="AY425" s="20">
        <v>737979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4444493.32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4444493.32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4436757.12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7736.2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160375345.53999996</v>
      </c>
      <c r="AY543" s="30">
        <f>AY186+AY372+AY453+AY477+AY507+AY540</f>
        <v>248309487.35000002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60030000.880000055</v>
      </c>
      <c r="AY544" s="31">
        <f>AY184-AY543</f>
        <v>37747095.430000007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2021-12-07T19:32:18Z</dcterms:created>
  <dcterms:modified xsi:type="dcterms:W3CDTF">2022-09-20T03:12:35Z</dcterms:modified>
</cp:coreProperties>
</file>