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233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X436" i="1"/>
  <c r="AY423" i="1"/>
  <c r="AY40" i="1"/>
  <c r="AX35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Y454" i="1" s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X118" i="1" s="1"/>
  <c r="AY328" i="1"/>
  <c r="AY374" i="1"/>
  <c r="AY373" i="1" s="1"/>
  <c r="AY448" i="1"/>
  <c r="AY447" i="1" s="1"/>
  <c r="AX508" i="1"/>
  <c r="AX102" i="1"/>
  <c r="AY489" i="1"/>
  <c r="AX72" i="1"/>
  <c r="AY416" i="1"/>
  <c r="AY72" i="1"/>
  <c r="AY391" i="1"/>
  <c r="AY436" i="1"/>
  <c r="AX507" i="1" l="1"/>
  <c r="AY477" i="1"/>
  <c r="AY453" i="1"/>
  <c r="AX453" i="1"/>
  <c r="AY287" i="1"/>
  <c r="AX287" i="1"/>
  <c r="AY222" i="1"/>
  <c r="AY187" i="1"/>
  <c r="AX187" i="1"/>
  <c r="AY161" i="1"/>
  <c r="AX117" i="1"/>
  <c r="AY117" i="1"/>
  <c r="AX40" i="1"/>
  <c r="AX7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184" i="1"/>
  <c r="AY184" i="1"/>
  <c r="AY544" i="1" l="1"/>
  <c r="AX544" i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<sst xmlns="http://schemas.openxmlformats.org/spreadsheetml/2006/main" count="1086" uniqueCount="1067">
  <si>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</si>
  <si>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</si>
  <si>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</si>
  <si>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</si>
  <si>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</si>
  <si>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</si>
  <si>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</si>
  <si>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</si>
  <si>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</si>
  <si>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</si>
  <si>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</si>
  <si>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</si>
  <si>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</si>
  <si>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</si>
  <si>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</si>
  <si>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</si>
  <si>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</si>
  <si>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</si>
  <si>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</si>
  <si>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</si>
  <si>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</si>
  <si>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</si>
  <si>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</si>
  <si>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</si>
  <si>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</si>
  <si>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</si>
  <si>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</si>
  <si>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</si>
  <si>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</si>
  <si>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</si>
  <si>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</si>
  <si>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</si>
  <si>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</si>
  <si>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</si>
  <si>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</si>
  <si>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</si>
  <si>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</si>
  <si>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</si>
  <si>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</si>
  <si>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</si>
  <si>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</si>
  <si>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</si>
  <si>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</si>
  <si>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</si>
  <si>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</si>
  <si>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</si>
  <si>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</si>
  <si>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</si>
  <si>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</si>
  <si>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</si>
  <si>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</si>
  <si>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</si>
  <si>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</si>
  <si>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</si>
  <si>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</si>
  <si>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</si>
  <si>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</si>
  <si>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</si>
  <si>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</si>
  <si>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</si>
  <si>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</si>
  <si>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</si>
  <si>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</si>
  <si>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</si>
  <si>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</si>
  <si>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</si>
  <si>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</si>
  <si>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</si>
  <si>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</si>
  <si>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</si>
  <si>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</si>
  <si>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</si>
  <si>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</si>
  <si>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</si>
  <si>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</si>
  <si>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</si>
  <si>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</si>
  <si>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</si>
  <si>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</si>
  <si>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</si>
  <si>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</si>
  <si>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</si>
  <si>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</si>
  <si>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</si>
  <si>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</si>
  <si>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</si>
  <si>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</si>
  <si>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</si>
  <si>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</si>
  <si>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</si>
  <si>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</si>
  <si>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</si>
  <si>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</si>
  <si>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</si>
  <si>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</si>
  <si>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</si>
  <si>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</si>
  <si>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</si>
  <si>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</si>
  <si>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</si>
  <si>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</si>
  <si>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</si>
  <si>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</si>
  <si>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</si>
  <si>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</si>
  <si>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</si>
  <si>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</si>
  <si>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</si>
  <si>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</si>
  <si>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</si>
  <si>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</si>
  <si>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</si>
  <si>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</si>
  <si>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</si>
  <si>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</si>
  <si>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</si>
  <si>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</si>
  <si>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</si>
  <si>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</si>
  <si>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</si>
  <si>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</si>
  <si>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</si>
  <si>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</si>
  <si>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</si>
  <si>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</si>
  <si>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</si>
  <si>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</si>
  <si>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</si>
  <si>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</si>
  <si>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</si>
  <si>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</si>
  <si>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</si>
  <si>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</si>
  <si>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</si>
  <si>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</si>
  <si>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</si>
  <si>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</si>
  <si>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</si>
  <si>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</si>
  <si>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</si>
  <si>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</si>
  <si>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</si>
  <si>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</si>
  <si>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</si>
  <si>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</si>
  <si>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</si>
  <si>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</si>
  <si>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</si>
  <si>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</si>
  <si>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</si>
  <si>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</si>
  <si>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</si>
  <si>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</si>
  <si>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</si>
  <si>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</si>
  <si>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</si>
  <si>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</si>
  <si>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</si>
  <si>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</si>
  <si>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</si>
  <si>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</si>
  <si>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</si>
  <si>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</si>
  <si>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</si>
  <si>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</si>
  <si>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</si>
  <si>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</si>
  <si>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</si>
  <si>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</si>
  <si>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</si>
  <si>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</si>
  <si>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</si>
  <si>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</si>
  <si>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</si>
  <si>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</si>
  <si>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</si>
  <si>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</si>
  <si>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</si>
  <si>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</si>
  <si>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</si>
  <si>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</si>
  <si>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</si>
  <si>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</si>
  <si>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</si>
  <si>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</si>
  <si>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</si>
  <si>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</si>
  <si>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</si>
  <si>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</si>
  <si>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</si>
  <si>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</si>
  <si>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</si>
  <si>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</si>
  <si>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</si>
  <si>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</si>
  <si>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</si>
  <si>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</si>
  <si>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</si>
  <si>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</si>
  <si>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</si>
  <si>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</si>
  <si>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</si>
  <si>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</si>
  <si>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</si>
  <si>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</si>
  <si>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</si>
  <si>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</si>
  <si>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</si>
  <si>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</si>
  <si>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</si>
  <si>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</si>
  <si>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</si>
  <si>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</si>
  <si>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</si>
  <si>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</si>
  <si>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</si>
  <si>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</si>
  <si>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</si>
  <si>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</si>
  <si>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</si>
  <si>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</si>
  <si>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</si>
  <si>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</si>
  <si>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</si>
  <si>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</si>
  <si>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</si>
  <si>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</si>
  <si>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</si>
  <si>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</si>
  <si>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</si>
  <si>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</si>
  <si>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</si>
  <si>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</si>
  <si>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</si>
  <si>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</si>
  <si>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</si>
  <si>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</si>
  <si>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</si>
  <si>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</si>
  <si>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</si>
  <si>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</si>
  <si>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</si>
  <si>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</si>
  <si>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</si>
  <si>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</si>
  <si>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</si>
  <si>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</si>
  <si>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</si>
  <si>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</si>
  <si>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</si>
  <si>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</si>
  <si>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</si>
  <si>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</si>
  <si>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</si>
  <si>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</si>
  <si>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</si>
  <si>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</si>
  <si>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</si>
  <si>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</si>
  <si>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</si>
  <si>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</si>
  <si>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</si>
  <si>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</si>
  <si>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</si>
  <si>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</si>
  <si>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</si>
  <si>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</si>
  <si>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</si>
  <si>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</si>
  <si>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</si>
  <si>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</si>
  <si>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</si>
  <si>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</si>
  <si>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</si>
  <si>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</si>
  <si>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</si>
  <si>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</si>
  <si>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</si>
  <si>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</si>
  <si>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</si>
  <si>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</si>
  <si>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</si>
  <si>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</si>
  <si>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</si>
  <si>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</si>
  <si>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</si>
  <si>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</si>
  <si>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</si>
  <si>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</si>
  <si>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</si>
  <si>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</si>
  <si>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</si>
  <si>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</si>
  <si>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</si>
  <si>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</si>
  <si>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</si>
  <si>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</si>
  <si>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</si>
  <si>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</si>
  <si>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</si>
  <si>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</si>
  <si>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</si>
  <si>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</si>
  <si>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</si>
  <si>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</si>
  <si>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</si>
  <si>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</si>
  <si>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</si>
  <si>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</si>
  <si>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</si>
  <si>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</si>
  <si>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</si>
  <si>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</si>
  <si>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</si>
  <si>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</si>
  <si>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</si>
  <si>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</si>
  <si>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</si>
  <si>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</si>
  <si>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</si>
  <si>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</si>
  <si>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</si>
  <si>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</si>
  <si>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</si>
  <si>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</si>
  <si>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</si>
  <si>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</si>
  <si>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</si>
  <si>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</si>
  <si>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</si>
  <si>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</si>
  <si>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</si>
  <si>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</si>
  <si>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</si>
  <si>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</si>
  <si>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</si>
  <si>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</si>
  <si>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</si>
  <si>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</si>
  <si>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</si>
  <si>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</si>
  <si>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</si>
  <si>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</si>
  <si>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</si>
  <si>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</si>
  <si>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</si>
  <si>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</si>
  <si>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</si>
  <si>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</si>
  <si>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</si>
  <si>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</si>
  <si>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</si>
  <si>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</si>
  <si>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</si>
  <si>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</si>
  <si>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</si>
  <si>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</si>
  <si>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</si>
  <si>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</si>
  <si>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</si>
  <si>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</si>
  <si>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</si>
  <si>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</si>
  <si>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</si>
  <si>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</si>
  <si>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</si>
  <si>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</si>
  <si>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</si>
  <si>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</si>
  <si>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</si>
  <si>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</si>
  <si>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</si>
  <si>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</si>
  <si>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</si>
  <si>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</si>
  <si>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</si>
  <si>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</si>
  <si>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</si>
  <si>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</si>
  <si>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</si>
  <si>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</si>
  <si>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</si>
  <si>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</si>
  <si>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</si>
  <si>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</si>
  <si>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</si>
  <si>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</si>
  <si>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</si>
  <si>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</si>
  <si>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</si>
  <si>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</si>
  <si>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</si>
  <si>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</si>
  <si>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</si>
  <si>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</si>
  <si>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</si>
  <si>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</si>
  <si>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</si>
  <si>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</si>
  <si>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</si>
  <si>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</si>
  <si>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</si>
  <si>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</si>
  <si>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</si>
  <si>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</si>
  <si>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</si>
  <si>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</si>
  <si>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</si>
  <si>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</si>
  <si>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</si>
  <si>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</si>
  <si>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</si>
  <si>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</si>
  <si>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</si>
  <si>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</si>
  <si>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</si>
  <si>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</si>
  <si>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</si>
  <si>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</si>
  <si>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</si>
  <si>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</si>
  <si>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</si>
  <si>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</si>
  <si>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</si>
  <si>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</si>
  <si>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</si>
  <si>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</si>
  <si>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</si>
  <si>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</si>
  <si>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</si>
  <si>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</si>
  <si>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</si>
  <si>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</si>
  <si>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</si>
  <si>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</si>
  <si>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</si>
  <si>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</si>
  <si>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</si>
  <si>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</si>
  <si>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</si>
  <si>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</si>
  <si>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</si>
  <si>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</si>
  <si>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</si>
  <si>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</si>
  <si>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</si>
  <si>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</si>
  <si>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</si>
  <si>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</si>
  <si>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</si>
  <si>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</si>
  <si>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</si>
  <si>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</si>
  <si>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</si>
  <si>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</si>
  <si>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</si>
  <si>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</si>
  <si>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</si>
  <si>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</si>
  <si>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</si>
  <si>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</si>
  <si>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</si>
  <si>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</si>
  <si>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</si>
  <si>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</si>
  <si>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</si>
  <si>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</si>
  <si>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</si>
  <si>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</si>
  <si>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</si>
  <si>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</si>
  <si>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</si>
  <si>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</si>
  <si>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</si>
  <si>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</si>
  <si>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</si>
  <si>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</si>
  <si>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</si>
  <si>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</si>
  <si>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</si>
  <si>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</si>
  <si>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</si>
  <si>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</si>
  <si>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</si>
  <si>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</si>
  <si>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</si>
  <si>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</si>
  <si>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</si>
  <si>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</si>
  <si>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</si>
  <si>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</si>
  <si>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</si>
  <si>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</si>
  <si>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</si>
  <si>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</si>
  <si>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</si>
  <si>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</si>
  <si>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</si>
  <si>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</si>
  <si>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</si>
  <si>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</si>
  <si>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</si>
  <si>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</si>
  <si>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</si>
  <si>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</si>
  <si>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</si>
  <si>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</si>
  <si>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</si>
  <si>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</si>
  <si>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</si>
  <si>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</si>
  <si>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</si>
  <si>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</si>
  <si>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</si>
  <si>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</si>
  <si>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</si>
  <si>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</si>
  <si>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</si>
  <si>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</si>
  <si>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</si>
  <si>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</si>
  <si>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</si>
  <si>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</si>
  <si>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</si>
  <si>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</si>
  <si>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</si>
  <si>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</si>
  <si>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</si>
  <si>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</si>
  <si>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</si>
  <si>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</si>
  <si>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</si>
  <si>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</si>
  <si>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</si>
  <si>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</si>
  <si>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</si>
  <si>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</si>
  <si>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</si>
  <si>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</si>
  <si>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</si>
  <si>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</si>
  <si>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</si>
  <si>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</si>
  <si>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</si>
  <si>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</si>
  <si>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</si>
  <si>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</si>
  <si>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</si>
  <si>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</si>
  <si>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</si>
  <si>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</si>
  <si>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</si>
  <si>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</si>
  <si>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</si>
  <si>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</si>
  <si>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</si>
  <si>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</si>
  <si>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</si>
  <si>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</si>
  <si>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</si>
  <si>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</si>
  <si>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</si>
  <si>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</si>
  <si>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</si>
  <si>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</si>
  <si>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</si>
  <si>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</si>
  <si>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</si>
  <si>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</si>
  <si>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</si>
  <si>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</si>
  <si>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</si>
  <si>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</si>
  <si>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</si>
  <si>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</si>
  <si>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</si>
  <si>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</si>
  <si>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</si>
  <si>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</si>
  <si>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</si>
  <si>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</si>
  <si>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</si>
  <si>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</si>
  <si>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</si>
  <si>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</si>
  <si>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</si>
  <si>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</si>
  <si>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</si>
  <si>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</si>
  <si>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</si>
  <si>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</si>
  <si>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</si>
  <si>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</si>
  <si>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</si>
  <si>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</si>
  <si>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</si>
  <si>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</si>
  <si>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</si>
  <si>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</si>
  <si>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</si>
  <si>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</si>
  <si>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</si>
  <si>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</si>
  <si>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</si>
  <si>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</si>
  <si>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</si>
  <si>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</si>
  <si>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</si>
  <si>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</si>
  <si>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</si>
  <si>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</si>
  <si>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</si>
  <si>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</si>
  <si>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</si>
  <si>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</si>
  <si>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</si>
  <si>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</si>
  <si>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</si>
  <si>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</si>
  <si>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</si>
  <si>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</si>
  <si>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</si>
  <si>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</si>
  <si>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</si>
  <si>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</si>
  <si>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</si>
  <si>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</si>
  <si>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</si>
  <si>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</si>
  <si>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</si>
  <si>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</si>
  <si>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</si>
  <si>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</si>
  <si>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</si>
  <si>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</si>
  <si>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</si>
  <si>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</si>
  <si>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</si>
  <si>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</si>
  <si>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</si>
  <si>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</si>
  <si>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</si>
  <si>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</si>
  <si>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</si>
  <si>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</si>
  <si>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</si>
  <si>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</si>
  <si>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</si>
  <si>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</si>
  <si>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</si>
  <si>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</si>
  <si>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</si>
  <si>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</si>
  <si>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</si>
  <si>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</si>
  <si>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</si>
  <si>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</si>
  <si>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</si>
  <si>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</si>
  <si>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</si>
  <si>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</si>
  <si>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</si>
  <si>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</si>
  <si>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</si>
  <si>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</si>
  <si>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</si>
  <si>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</si>
  <si>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</si>
  <si>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</si>
  <si>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</si>
  <si>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</si>
  <si>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</si>
  <si>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</si>
  <si>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</si>
  <si>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</si>
  <si>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</si>
  <si>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</si>
  <si>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</si>
  <si>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</si>
  <si>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</si>
  <si>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</si>
  <si>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</si>
  <si>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</si>
  <si>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</si>
  <si>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</si>
  <si>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</si>
  <si>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</si>
  <si>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</si>
  <si>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</si>
  <si>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</si>
  <si>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</si>
  <si>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</si>
  <si>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</si>
  <si>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</si>
  <si>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</si>
  <si>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</si>
  <si>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</si>
  <si>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</si>
  <si>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</si>
  <si>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</si>
  <si>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</si>
  <si>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</si>
  <si>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</si>
  <si>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</si>
  <si>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</si>
  <si>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</si>
  <si>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</si>
  <si>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</si>
  <si>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</si>
  <si>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</si>
  <si>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</si>
  <si>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</si>
  <si>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</si>
  <si>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</si>
  <si>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</si>
  <si>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</si>
  <si>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</si>
  <si>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</si>
  <si>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</si>
  <si>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</si>
  <si>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</si>
  <si>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</si>
  <si>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</si>
  <si>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</si>
  <si>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</si>
  <si>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</si>
  <si>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</si>
  <si>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</si>
  <si>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</si>
  <si>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</si>
  <si>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</si>
  <si>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</si>
  <si>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</si>
  <si>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</si>
  <si>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</si>
  <si>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</si>
  <si>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</si>
  <si>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</si>
  <si>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</si>
  <si>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</si>
  <si>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</si>
  <si>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</si>
  <si>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</si>
  <si>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</si>
  <si>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</si>
  <si>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</si>
  <si>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</si>
  <si>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</si>
  <si>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</si>
  <si>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</si>
  <si>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</si>
  <si>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</si>
  <si>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</si>
  <si>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</si>
  <si>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</si>
  <si>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</si>
  <si>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</si>
  <si>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</si>
  <si>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</si>
  <si>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</si>
  <si>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</si>
  <si>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</si>
  <si>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</si>
  <si>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</si>
  <si>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</si>
  <si>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</si>
  <si>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</si>
  <si>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</si>
  <si>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</si>
  <si>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</si>
  <si>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</si>
  <si>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</si>
  <si>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</si>
  <si>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</si>
  <si>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</si>
  <si>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</si>
  <si>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</si>
  <si>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</si>
  <si>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</si>
  <si>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</si>
  <si>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</si>
  <si>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</si>
  <si>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</si>
  <si>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</si>
  <si>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</si>
  <si>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</si>
  <si>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</si>
  <si>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</si>
  <si>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</si>
  <si>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</si>
  <si>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</si>
  <si>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</si>
  <si>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</si>
  <si>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</si>
  <si>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</si>
  <si>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</si>
  <si>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</si>
  <si>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</si>
  <si>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</si>
  <si>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</si>
  <si>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</si>
  <si>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</si>
  <si>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</si>
  <si>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</si>
  <si>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</si>
  <si>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</si>
  <si>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</si>
  <si>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</si>
  <si>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</si>
  <si>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</si>
  <si>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</si>
  <si>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</si>
  <si>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</si>
  <si>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</si>
  <si>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</si>
  <si>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</si>
  <si>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</si>
  <si>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</si>
  <si>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</si>
  <si>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</si>
  <si>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</si>
  <si>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</si>
  <si>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</si>
  <si>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</si>
  <si>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</si>
  <si>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</si>
  <si>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</si>
  <si>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</si>
  <si>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</si>
  <si>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</si>
  <si>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</si>
  <si>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</si>
  <si>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</si>
  <si>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</si>
  <si>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</si>
  <si>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</si>
  <si>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</si>
  <si>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</si>
  <si>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</si>
  <si>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</si>
  <si>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</si>
  <si>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</si>
  <si>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</si>
  <si>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</si>
  <si>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</si>
  <si>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</si>
  <si>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</si>
  <si>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</si>
  <si>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</si>
  <si>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</si>
  <si>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</si>
  <si>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</si>
  <si>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</si>
  <si>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</si>
  <si>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</si>
  <si>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</si>
  <si>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</si>
  <si>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</si>
  <si>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</si>
  <si>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</si>
  <si>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</si>
  <si>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</si>
  <si>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</si>
  <si>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</si>
  <si>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</si>
  <si>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</si>
  <si>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</si>
  <si>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</si>
  <si>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</si>
  <si>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</si>
  <si>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</si>
  <si>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</si>
  <si>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</si>
  <si>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</si>
  <si>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</si>
  <si>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</si>
  <si>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</si>
  <si>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</si>
  <si>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</si>
  <si>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</si>
  <si>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</si>
  <si>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</si>
  <si>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</si>
  <si>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</si>
  <si>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</si>
  <si>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</si>
  <si>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</si>
  <si>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</si>
  <si>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</si>
  <si>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</si>
  <si>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</si>
  <si>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</si>
  <si>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</si>
  <si>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</si>
  <si>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</si>
  <si>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</si>
  <si>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</si>
  <si>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</si>
  <si>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</si>
  <si>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</si>
  <si>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</si>
  <si>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</si>
  <si>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</si>
  <si>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</si>
  <si>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</si>
  <si>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</si>
  <si>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</si>
  <si>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</si>
  <si>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</si>
  <si>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</si>
  <si>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</si>
  <si>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</si>
  <si>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</si>
  <si>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</si>
  <si>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</si>
  <si>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</si>
  <si>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</si>
  <si>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</si>
  <si>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</si>
  <si>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</si>
  <si>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</si>
  <si>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</si>
  <si>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</si>
  <si>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</si>
  <si>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</si>
  <si>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</si>
  <si>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</si>
  <si>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</si>
  <si>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</si>
  <si>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</si>
  <si>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</si>
  <si>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</si>
  <si>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</si>
  <si>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</si>
  <si>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</si>
  <si>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</si>
  <si>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</si>
  <si>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</si>
  <si>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</si>
  <si>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</si>
  <si>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</si>
  <si>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</si>
  <si>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</si>
  <si>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</si>
  <si>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</si>
  <si>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</si>
  <si>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</si>
  <si>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</si>
  <si>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</si>
  <si>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</si>
  <si>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</si>
  <si>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</si>
  <si>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</si>
  <si>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</si>
  <si>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</si>
  <si>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</si>
  <si>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</si>
  <si>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</si>
  <si>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</si>
  <si>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</si>
  <si>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</si>
  <si>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</si>
  <si>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</si>
  <si>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</si>
  <si>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</si>
  <si>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</si>
  <si>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</si>
  <si>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</si>
  <si>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</si>
  <si>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</si>
  <si>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</si>
  <si>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</si>
  <si>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</si>
  <si>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</si>
  <si>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</si>
  <si>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</si>
  <si>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</si>
  <si>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</si>
  <si>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</si>
  <si>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</si>
  <si>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</si>
  <si>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</si>
  <si>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</si>
  <si>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</si>
  <si>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</si>
  <si>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</si>
  <si>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</si>
  <si>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</si>
  <si>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</si>
  <si>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</si>
  <si>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</si>
  <si>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</si>
  <si>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</si>
  <si>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</si>
  <si>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</si>
  <si>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</si>
  <si>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</si>
  <si>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</si>
  <si>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</si>
  <si>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</si>
  <si>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</si>
  <si>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</si>
  <si>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</si>
  <si>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</si>
  <si>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</si>
  <si>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</si>
  <si>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</si>
  <si>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</si>
  <si>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</si>
  <si>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</si>
  <si>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</si>
  <si>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</si>
  <si>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</si>
  <si>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</si>
  <si>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</si>
  <si>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</si>
  <si>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</si>
  <si>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</si>
  <si>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</si>
  <si>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</si>
  <si>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</si>
  <si>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</si>
  <si>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</si>
  <si>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</si>
  <si>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</si>
  <si>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</si>
  <si>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</si>
  <si>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</si>
  <si>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</si>
  <si>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</si>
  <si>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</si>
  <si>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</si>
  <si>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</si>
  <si>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</si>
  <si>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</si>
  <si>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</si>
  <si>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</si>
  <si>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</si>
  <si>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</si>
  <si>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</si>
  <si>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</si>
  <si>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</si>
  <si>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</si>
  <si>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</si>
  <si>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</si>
  <si>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</si>
  <si>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</si>
  <si>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</si>
  <si>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</si>
  <si>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</si>
  <si>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</si>
  <si>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</si>
  <si>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</si>
  <si>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</si>
  <si>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</si>
  <si>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</si>
  <si>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</si>
  <si>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</si>
  <si>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</si>
  <si>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</si>
  <si>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</si>
  <si>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MAYO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</si>
  <si>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</si>
  <si>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</si>
  <si>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</si>
  <si>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</si>
  <si>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ASEJ2022-05-01-08-2022-1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</si>
</sst>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/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73157299.179999992</v>
      </c>
      <c r="AY7" s="13">
        <f>AY8+AY29+AY35+AY40+AY72+AY81+AY102+AY114</f>
        <v>91677778.760000005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23341431.729999997</v>
      </c>
      <c r="AY8" s="15">
        <f>AY9+AY11+AY15+AY16+AY17+AY18+AY19+AY25+AY27</f>
        <v>26794309.810000002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22947631.869999997</v>
      </c>
      <c r="AY11" s="17">
        <f>SUM(AY12:AY14)</f>
        <v>25872923.540000003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16448327.939999999</v>
      </c>
      <c r="AY12" s="20">
        <v>16299114.210000001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4985187.57</v>
      </c>
      <c r="AY13" s="20">
        <v>9134714.5299999993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1514116.36</v>
      </c>
      <c r="AY14" s="20">
        <v>439094.8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393799.86000000004</v>
      </c>
      <c r="AY19" s="17">
        <f>SUM(AY20:AY24)</f>
        <v>921386.27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345945.45</v>
      </c>
      <c r="AY20" s="20">
        <v>222345.69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31848.46</v>
      </c>
      <c r="AY22" s="20">
        <v>24994.17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16005.95</v>
      </c>
      <c r="AY23" s="20">
        <v>15145.85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658900.56000000006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42669594.719999999</v>
      </c>
      <c r="AY40" s="15">
        <f>AY41+AY46+AY47+AY62+AY68+AY70</f>
        <v>56863124.880000003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2885236.64</v>
      </c>
      <c r="AY41" s="17">
        <f>SUM(AY42:AY45)</f>
        <v>3846174.55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2252730</v>
      </c>
      <c r="AY42" s="20">
        <v>2791598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289523.5</v>
      </c>
      <c r="AY43" s="20">
        <v>553640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228671.14</v>
      </c>
      <c r="AY44" s="20">
        <v>425849.55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114312</v>
      </c>
      <c r="AY45" s="20">
        <v>75087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38748956.659999996</v>
      </c>
      <c r="AY47" s="17">
        <f>SUM(AY48:AY61)</f>
        <v>50837978.160000004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1644287.35</v>
      </c>
      <c r="AY48" s="20">
        <v>1913336.18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667493.06000000006</v>
      </c>
      <c r="AY49" s="20">
        <v>463194.24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790361.02</v>
      </c>
      <c r="AY50" s="20">
        <v>3250610.77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28123.5</v>
      </c>
      <c r="AY52" s="20">
        <v>126896.3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197191.82</v>
      </c>
      <c r="AY53" s="20">
        <v>1793602.63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20780.009999999998</v>
      </c>
      <c r="AY55" s="20">
        <v>116909.78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1288853.75</v>
      </c>
      <c r="AY56" s="20">
        <v>1430015.02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31868242.640000001</v>
      </c>
      <c r="AY57" s="20">
        <v>36312265.979999997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816925.97</v>
      </c>
      <c r="AY58" s="20">
        <v>2468853.27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7002.55</v>
      </c>
      <c r="AY59" s="20">
        <v>16805.740000000002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1088728.1499999999</v>
      </c>
      <c r="AY60" s="20">
        <v>2450966.58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330966.84000000003</v>
      </c>
      <c r="AY61" s="20">
        <v>494521.67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1035401.42</v>
      </c>
      <c r="AY62" s="17">
        <f>SUM(AY63:AY67)</f>
        <v>2178972.17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984546.02</v>
      </c>
      <c r="AY63" s="20">
        <v>2105764.17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41285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9960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50855.4</v>
      </c>
      <c r="AY67" s="20">
        <v>21963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3322863</v>
      </c>
      <c r="AY72" s="15">
        <f>AY73+AY76+AY77+AY78+AY80</f>
        <v>3363794.1500000004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3322863</v>
      </c>
      <c r="AY73" s="17">
        <f>SUM(AY74:AY75)</f>
        <v>3363794.1500000004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1630913.63</v>
      </c>
      <c r="AY74" s="20">
        <v>2440074.41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1691949.37</v>
      </c>
      <c r="AY75" s="20">
        <v>923719.74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3823409.73</v>
      </c>
      <c r="AY81" s="15">
        <f>AY82+AY83+AY85+AY87+AY89+AY91+AY93+AY94+AY100</f>
        <v>4656549.92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3823409.73</v>
      </c>
      <c r="AY83" s="17">
        <f>SUM(AY84)</f>
        <v>4656533.92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3823409.73</v>
      </c>
      <c r="AY84" s="20">
        <v>4656533.92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16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16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98533959</v>
      </c>
      <c r="AY117" s="13">
        <f>AY118+AY149</f>
        <v>194378804.02000001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98533959</v>
      </c>
      <c r="AY118" s="15">
        <f>AY119+AY132+AY135+AY140+AY146</f>
        <v>192848804.02000001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66614115.07</v>
      </c>
      <c r="AY119" s="17">
        <f>SUM(AY120:AY131)</f>
        <v>126090696.92999999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44724026.340000004</v>
      </c>
      <c r="AY120" s="20">
        <v>82114106.700000003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8155304.04</v>
      </c>
      <c r="AY121" s="20">
        <v>11027231.560000001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1822788.31</v>
      </c>
      <c r="AY122" s="20">
        <v>3417362.03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1128095.57</v>
      </c>
      <c r="AY125" s="20">
        <v>2283365.0499999998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642858.65</v>
      </c>
      <c r="AY128" s="20">
        <v>1871922.61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486534.16</v>
      </c>
      <c r="AY129" s="20">
        <v>5230669.18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9654508</v>
      </c>
      <c r="AY131" s="20">
        <v>20146039.800000001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30454479.27</v>
      </c>
      <c r="AY132" s="17">
        <f>SUM(AY133:AY134)</f>
        <v>64030420.789999999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7994808.5</v>
      </c>
      <c r="AY133" s="20">
        <v>15908170.1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22459670.77</v>
      </c>
      <c r="AY134" s="20">
        <v>48122250.689999998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250000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250000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1265364.6600000001</v>
      </c>
      <c r="AY140" s="17">
        <f>SUM(AY141:AY145)</f>
        <v>2477686.2999999998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25.42</v>
      </c>
      <c r="AY141" s="20">
        <v>1601.29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176145.65</v>
      </c>
      <c r="AY142" s="20">
        <v>397434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1089193.5900000001</v>
      </c>
      <c r="AY143" s="20">
        <v>2078651.01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200000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200000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1530000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1530000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1530000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171691258.18000001</v>
      </c>
      <c r="AY184" s="27">
        <f>AY7+AY117+AY161</f>
        <v>286056582.78000003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109279827.25</v>
      </c>
      <c r="AY186" s="13">
        <f>AY187+AY222+AY287</f>
        <v>223985836.11000001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39251423.719999999</v>
      </c>
      <c r="AY187" s="15">
        <f>AY188+AY193+AY198+AY207+AY212+AY219</f>
        <v>98091845.489999995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18352923.329999998</v>
      </c>
      <c r="AY188" s="17">
        <f>SUM(AY189:AY192)</f>
        <v>36580005.980000004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2136853.14</v>
      </c>
      <c r="AY189" s="20">
        <v>4415994.0599999996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16216070.189999999</v>
      </c>
      <c r="AY191" s="20">
        <v>32164011.920000002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17994365.170000002</v>
      </c>
      <c r="AY193" s="17">
        <f>SUM(AY194:AY197)</f>
        <v>39983501.170000002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339347.96</v>
      </c>
      <c r="AY194" s="20">
        <v>744163.59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17655017.210000001</v>
      </c>
      <c r="AY195" s="20">
        <v>39239337.579999998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2222517.6</v>
      </c>
      <c r="AY198" s="17">
        <f>SUM(AY199:AY206)</f>
        <v>20359554.349999998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11048938.369999999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2222517.6</v>
      </c>
      <c r="AY201" s="20">
        <v>9284502.7599999998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26113.22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681617.62</v>
      </c>
      <c r="AY212" s="17">
        <f>SUM(AY213:AY218)</f>
        <v>1168783.99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560089.52</v>
      </c>
      <c r="AY214" s="20">
        <v>1161359.99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121528.1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7424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36313817.119999997</v>
      </c>
      <c r="AY222" s="15">
        <f>AY223+AY232+AY236+AY246+AY256+AY264+AY267+AY273+AY277</f>
        <v>55975554.040000007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1109025.8700000001</v>
      </c>
      <c r="AY223" s="17">
        <f>SUM(AY224:AY231)</f>
        <v>3824580.25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501790.41</v>
      </c>
      <c r="AY224" s="20">
        <v>1177601.06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260080.71</v>
      </c>
      <c r="AY225" s="20">
        <v>760894.82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20126</v>
      </c>
      <c r="AY227" s="20">
        <v>679242.75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318028.75</v>
      </c>
      <c r="AY229" s="20">
        <v>873531.62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9000</v>
      </c>
      <c r="AY231" s="20">
        <v>333310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1345956.14</v>
      </c>
      <c r="AY232" s="17">
        <f>SUM(AY233:AY235)</f>
        <v>4236485.95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1298130.3799999999</v>
      </c>
      <c r="AY233" s="20">
        <v>4206338.37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38628</v>
      </c>
      <c r="AY234" s="20">
        <v>17112.55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9197.76</v>
      </c>
      <c r="AY235" s="20">
        <v>13035.03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16883061.809999999</v>
      </c>
      <c r="AY246" s="17">
        <f>SUM(AY247:AY255)</f>
        <v>3036846.98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109726.47</v>
      </c>
      <c r="AY248" s="20">
        <v>22112.799999999999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16773335.34</v>
      </c>
      <c r="AY252" s="20">
        <v>2991950.9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9194.41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13588.87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5816482.0099999998</v>
      </c>
      <c r="AY256" s="17">
        <f>SUM(AY257:AY263)</f>
        <v>20723715.270000003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2564819.73</v>
      </c>
      <c r="AY257" s="20">
        <v>7278537.8300000001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41560</v>
      </c>
      <c r="AY258" s="20">
        <v>38893.339999999997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3204444.26</v>
      </c>
      <c r="AY259" s="20">
        <v>13405118.07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5658.02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1166.03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8577199.0199999996</v>
      </c>
      <c r="AY264" s="17">
        <f>SUM(AY265:AY266)</f>
        <v>19624628.84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8577199.0199999996</v>
      </c>
      <c r="AY265" s="20">
        <v>19624628.84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302724.84999999998</v>
      </c>
      <c r="AY267" s="17">
        <f>SUM(AY268:AY272)</f>
        <v>262953.06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195719.84</v>
      </c>
      <c r="AY268" s="20">
        <v>122540.58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140052.6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107005.01</v>
      </c>
      <c r="AY270" s="20">
        <v>0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359.88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5104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5104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2279367.42</v>
      </c>
      <c r="AY277" s="17">
        <f>SUM(AY278:AY286)</f>
        <v>4261239.6899999995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138118.98000000001</v>
      </c>
      <c r="AY278" s="20">
        <v>123817.83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23597.88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1188979.27</v>
      </c>
      <c r="AY283" s="20">
        <v>2646246.9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913471.15</v>
      </c>
      <c r="AY285" s="20">
        <v>1449118.36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38798.019999999997</v>
      </c>
      <c r="AY286" s="20">
        <v>18458.72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33714586.410000004</v>
      </c>
      <c r="AY287" s="15">
        <f>AY288+AY298+AY308+AY318+AY328+AY338+AY346+AY356+AY362</f>
        <v>69918436.579999998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18555406.969999999</v>
      </c>
      <c r="AY288" s="17">
        <v>43627484.409999996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17989000</v>
      </c>
      <c r="AY289" s="20">
        <v>43098579.789999999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111418.81</v>
      </c>
      <c r="AY290" s="20">
        <v>134051.03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413603.18</v>
      </c>
      <c r="AY292" s="20">
        <v>259960.48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40484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119560.33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900.98</v>
      </c>
      <c r="AY296" s="20">
        <v>15332.78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424451.70999999996</v>
      </c>
      <c r="AY298" s="17">
        <f>SUM(AY299:AY307)</f>
        <v>1740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161711.71</v>
      </c>
      <c r="AY303" s="20">
        <v>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262740</v>
      </c>
      <c r="AY304" s="20">
        <v>0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1740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1656981.75</v>
      </c>
      <c r="AY308" s="17">
        <f>SUM(AY309:AY317)</f>
        <v>4805847.9799999986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1176802.1399999999</v>
      </c>
      <c r="AY309" s="20">
        <v>2501149.8199999998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276945</v>
      </c>
      <c r="AY310" s="20">
        <v>38333.360000000001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203234.61</v>
      </c>
      <c r="AY311" s="20">
        <v>358659.4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1769958.88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137746.51999999999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1138217.96</v>
      </c>
      <c r="AY318" s="17">
        <f>SUM(AY319:AY327)</f>
        <v>877972.26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559853.66</v>
      </c>
      <c r="AY319" s="20">
        <v>44617.599999999999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58897.56</v>
      </c>
      <c r="AY322" s="20">
        <v>498650.93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270013.28000000003</v>
      </c>
      <c r="AY323" s="20">
        <v>334703.73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249453.46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6253184.0599999996</v>
      </c>
      <c r="AY328" s="17">
        <f>SUM(AY329:AY337)</f>
        <v>14158082.219999999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5198100.88</v>
      </c>
      <c r="AY329" s="20">
        <v>12753161.49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110171</v>
      </c>
      <c r="AY331" s="20">
        <v>109098.95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186264.25</v>
      </c>
      <c r="AY333" s="20">
        <v>1167071.01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24360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262132.93</v>
      </c>
      <c r="AY335" s="20">
        <v>60710.77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472155</v>
      </c>
      <c r="AY337" s="20">
        <v>68040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454120</v>
      </c>
      <c r="AY338" s="17">
        <f>SUM(AY339:AY345)</f>
        <v>1381448.96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454120</v>
      </c>
      <c r="AY339" s="20">
        <v>1381448.96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390238.96</v>
      </c>
      <c r="AY346" s="17">
        <f>SUM(AY347:AY355)</f>
        <v>538144.07000000007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18294</v>
      </c>
      <c r="AY347" s="20">
        <v>31884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5085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350994.96</v>
      </c>
      <c r="AY351" s="20">
        <v>501175.07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20950</v>
      </c>
      <c r="AY355" s="20">
        <v>0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4463968.51</v>
      </c>
      <c r="AY356" s="17">
        <f>SUM(AY357:AY361)</f>
        <v>1357132.13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4463968.51</v>
      </c>
      <c r="AY358" s="20">
        <v>1357132.13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378016.49</v>
      </c>
      <c r="AY362" s="17">
        <f>SUM(AY363:AY371)</f>
        <v>3170584.55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142950</v>
      </c>
      <c r="AY363" s="20">
        <v>159440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15848</v>
      </c>
      <c r="AY364" s="20">
        <v>92180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1162822.8700000001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219218.49</v>
      </c>
      <c r="AY371" s="20">
        <v>1756141.68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9207521.0300000012</v>
      </c>
      <c r="AY372" s="13">
        <f>AY373+AY385+AY391+AY403+AY416+AY423+AY433+AY436+AY447</f>
        <v>19879157.920000002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2750000</v>
      </c>
      <c r="AY385" s="15">
        <f>AY386+AY390</f>
        <v>6329849.54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2750000</v>
      </c>
      <c r="AY386" s="17">
        <f>SUM(AY387:AY389)</f>
        <v>6329849.54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2750000</v>
      </c>
      <c r="AY387" s="20">
        <v>6329849.54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3882343.24</v>
      </c>
      <c r="AY403" s="15">
        <f>AY404+AY406+AY408+AY414</f>
        <v>8325575.8799999999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1689997.29</v>
      </c>
      <c r="AY404" s="17">
        <f>SUM(AY405)</f>
        <v>6657862.9199999999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1689997.29</v>
      </c>
      <c r="AY405" s="20">
        <v>6657862.9199999999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1412144.36</v>
      </c>
      <c r="AY406" s="17">
        <f>SUM(AY407)</f>
        <v>0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1412144.36</v>
      </c>
      <c r="AY407" s="20">
        <v>0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780201.59</v>
      </c>
      <c r="AY408" s="17">
        <f>SUM(AY409:AY413)</f>
        <v>1667712.96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738493.1</v>
      </c>
      <c r="AY409" s="20">
        <v>1206341.8400000001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41708.49</v>
      </c>
      <c r="AY411" s="20">
        <v>461371.12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2214017.79</v>
      </c>
      <c r="AY416" s="15">
        <f>AY417+AY419+AY421</f>
        <v>4485753.5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2214017.79</v>
      </c>
      <c r="AY419" s="17">
        <f>SUM(AY420)</f>
        <v>4485753.5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2214017.79</v>
      </c>
      <c r="AY420" s="20">
        <v>4485753.5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361160</v>
      </c>
      <c r="AY423" s="15">
        <f>AY424+AY428</f>
        <v>737979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361160</v>
      </c>
      <c r="AY424" s="17">
        <f>SUM(AY425:AY427)</f>
        <v>737979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361160</v>
      </c>
      <c r="AY425" s="20">
        <v>737979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4444493.32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4444493.32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4436757.12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7736.2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118487348.28</v>
      </c>
      <c r="AY543" s="30">
        <f>AY186+AY372+AY453+AY477+AY507+AY540</f>
        <v>248309487.35000002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53203909.900000006</v>
      </c>
      <c r="AY544" s="31">
        <f>AY184-AY543</f>
        <v>37747095.430000007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2021-12-07T19:32:18Z</dcterms:created>
  <dcterms:modified xsi:type="dcterms:W3CDTF">2022-08-01T20:14:18Z</dcterms:modified>
</cp:coreProperties>
</file>