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3 SAN JUAN DE LOS LAGOS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<sst xmlns="http://schemas.openxmlformats.org/spreadsheetml/2006/main" count="1083" uniqueCount="1064">
  <si>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</si>
  <si>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</si>
  <si>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</si>
  <si>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</si>
  <si>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</si>
  <si>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</si>
  <si>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</si>
  <si>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</si>
  <si>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</si>
  <si>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</si>
  <si>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</si>
  <si>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</si>
  <si>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</si>
  <si>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</si>
  <si>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</si>
  <si>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</si>
  <si>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</si>
  <si>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</si>
  <si>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</si>
  <si>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</si>
  <si>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</si>
  <si>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</si>
  <si>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</si>
  <si>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</si>
  <si>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</si>
  <si>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</si>
  <si>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</si>
  <si>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</si>
  <si>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</si>
  <si>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</si>
  <si>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</si>
  <si>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</si>
  <si>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</si>
  <si>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</si>
  <si>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</si>
  <si>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</si>
  <si>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</si>
  <si>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</si>
  <si>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</si>
  <si>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</si>
  <si>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</si>
  <si>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</si>
  <si>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</si>
  <si>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</si>
  <si>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</si>
  <si>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</si>
  <si>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</si>
  <si>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</si>
  <si>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</si>
  <si>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</si>
  <si>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</si>
  <si>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</si>
  <si>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</si>
  <si>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</si>
  <si>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</si>
  <si>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</si>
  <si>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</si>
  <si>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</si>
  <si>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</si>
  <si>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</si>
  <si>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</si>
  <si>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</si>
  <si>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</si>
  <si>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</si>
  <si>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</si>
  <si>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</si>
  <si>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</si>
  <si>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</si>
  <si>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</si>
  <si>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</si>
  <si>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</si>
  <si>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</si>
  <si>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</si>
  <si>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</si>
  <si>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</si>
  <si>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</si>
  <si>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</si>
  <si>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</si>
  <si>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</si>
  <si>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</si>
  <si>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</si>
  <si>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</si>
  <si>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</si>
  <si>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</si>
  <si>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</si>
  <si>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</si>
  <si>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</si>
  <si>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</si>
  <si>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</si>
  <si>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</si>
  <si>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</si>
  <si>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</si>
  <si>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</si>
  <si>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</si>
  <si>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</si>
  <si>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</si>
  <si>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</si>
  <si>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</si>
  <si>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</si>
  <si>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</si>
  <si>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</si>
  <si>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</si>
  <si>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</si>
  <si>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</si>
  <si>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</si>
  <si>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</si>
  <si>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</si>
  <si>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</si>
  <si>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</si>
  <si>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</si>
  <si>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</si>
  <si>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</si>
  <si>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</si>
  <si>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</si>
  <si>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</si>
  <si>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</si>
  <si>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</si>
  <si>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</si>
  <si>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</si>
  <si>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</si>
  <si>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</si>
  <si>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</si>
  <si>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</si>
  <si>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</si>
  <si>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</si>
  <si>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</si>
  <si>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</si>
  <si>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</si>
  <si>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</si>
  <si>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</si>
  <si>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</si>
  <si>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</si>
  <si>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</si>
  <si>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</si>
  <si>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</si>
  <si>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</si>
  <si>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</si>
  <si>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</si>
  <si>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</si>
  <si>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</si>
  <si>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</si>
  <si>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</si>
  <si>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</si>
  <si>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</si>
  <si>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</si>
  <si>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</si>
  <si>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</si>
  <si>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</si>
  <si>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</si>
  <si>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</si>
  <si>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</si>
  <si>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</si>
  <si>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</si>
  <si>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</si>
  <si>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</si>
  <si>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</si>
  <si>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</si>
  <si>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</si>
  <si>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</si>
  <si>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</si>
  <si>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</si>
  <si>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</si>
  <si>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</si>
  <si>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</si>
  <si>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</si>
  <si>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</si>
  <si>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</si>
  <si>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</si>
  <si>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</si>
  <si>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</si>
  <si>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</si>
  <si>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</si>
  <si>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</si>
  <si>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</si>
  <si>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</si>
  <si>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</si>
  <si>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</si>
  <si>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</si>
  <si>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</si>
  <si>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</si>
  <si>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</si>
  <si>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</si>
  <si>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</si>
  <si>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</si>
  <si>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</si>
  <si>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</si>
  <si>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</si>
  <si>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</si>
  <si>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</si>
  <si>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</si>
  <si>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</si>
  <si>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</si>
  <si>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</si>
  <si>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</si>
  <si>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</si>
  <si>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</si>
  <si>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</si>
  <si>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</si>
  <si>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</si>
  <si>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</si>
  <si>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</si>
  <si>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</si>
  <si>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</si>
  <si>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</si>
  <si>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</si>
  <si>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</si>
  <si>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</si>
  <si>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</si>
  <si>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</si>
  <si>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</si>
  <si>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</si>
  <si>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</si>
  <si>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</si>
  <si>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</si>
  <si>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</si>
  <si>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</si>
  <si>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</si>
  <si>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</si>
  <si>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</si>
  <si>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</si>
  <si>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</si>
  <si>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</si>
  <si>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</si>
  <si>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</si>
  <si>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</si>
  <si>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</si>
  <si>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</si>
  <si>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</si>
  <si>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</si>
  <si>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</si>
  <si>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</si>
  <si>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</si>
  <si>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</si>
  <si>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</si>
  <si>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</si>
  <si>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</si>
  <si>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</si>
  <si>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</si>
  <si>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</si>
  <si>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</si>
  <si>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</si>
  <si>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</si>
  <si>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</si>
  <si>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</si>
  <si>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</si>
  <si>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</si>
  <si>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</si>
  <si>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</si>
  <si>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</si>
  <si>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</si>
  <si>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</si>
  <si>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</si>
  <si>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</si>
  <si>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</si>
  <si>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</si>
  <si>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</si>
  <si>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</si>
  <si>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</si>
  <si>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</si>
  <si>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</si>
  <si>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</si>
  <si>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</si>
  <si>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</si>
  <si>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</si>
  <si>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</si>
  <si>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</si>
  <si>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</si>
  <si>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</si>
  <si>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</si>
  <si>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</si>
  <si>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</si>
  <si>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</si>
  <si>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</si>
  <si>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</si>
  <si>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</si>
  <si>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</si>
  <si>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</si>
  <si>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</si>
  <si>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</si>
  <si>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</si>
  <si>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</si>
  <si>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</si>
  <si>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</si>
  <si>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</si>
  <si>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</si>
  <si>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</si>
  <si>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</si>
  <si>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</si>
  <si>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</si>
  <si>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</si>
  <si>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</si>
  <si>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</si>
  <si>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</si>
  <si>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</si>
  <si>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</si>
  <si>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</si>
  <si>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</si>
  <si>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</si>
  <si>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</si>
  <si>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</si>
  <si>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</si>
  <si>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</si>
  <si>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</si>
  <si>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</si>
  <si>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</si>
  <si>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</si>
  <si>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</si>
  <si>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</si>
  <si>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</si>
  <si>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</si>
  <si>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</si>
  <si>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</si>
  <si>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</si>
  <si>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</si>
  <si>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</si>
  <si>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</si>
  <si>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</si>
  <si>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</si>
  <si>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</si>
  <si>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</si>
  <si>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</si>
  <si>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</si>
  <si>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</si>
  <si>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</si>
  <si>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</si>
  <si>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</si>
  <si>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</si>
  <si>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</si>
  <si>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</si>
  <si>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</si>
  <si>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</si>
  <si>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</si>
  <si>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</si>
  <si>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</si>
  <si>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</si>
  <si>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</si>
  <si>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</si>
  <si>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</si>
  <si>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</si>
  <si>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</si>
  <si>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</si>
  <si>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</si>
  <si>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</si>
  <si>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</si>
  <si>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</si>
  <si>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</si>
  <si>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</si>
  <si>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</si>
  <si>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</si>
  <si>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</si>
  <si>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</si>
  <si>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</si>
  <si>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</si>
  <si>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</si>
  <si>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</si>
  <si>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</si>
  <si>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</si>
  <si>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</si>
  <si>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</si>
  <si>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</si>
  <si>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</si>
  <si>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</si>
  <si>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</si>
  <si>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</si>
  <si>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</si>
  <si>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</si>
  <si>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</si>
  <si>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</si>
  <si>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</si>
  <si>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</si>
  <si>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</si>
  <si>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</si>
  <si>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</si>
  <si>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</si>
  <si>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</si>
  <si>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</si>
  <si>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</si>
  <si>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</si>
  <si>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</si>
  <si>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</si>
  <si>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</si>
  <si>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</si>
  <si>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</si>
  <si>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</si>
  <si>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</si>
  <si>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</si>
  <si>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</si>
  <si>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</si>
  <si>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</si>
  <si>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</si>
  <si>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</si>
  <si>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</si>
  <si>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</si>
  <si>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</si>
  <si>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</si>
  <si>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</si>
  <si>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</si>
  <si>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</si>
  <si>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</si>
  <si>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</si>
  <si>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</si>
  <si>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</si>
  <si>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</si>
  <si>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</si>
  <si>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</si>
  <si>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</si>
  <si>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</si>
  <si>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</si>
  <si>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</si>
  <si>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</si>
  <si>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</si>
  <si>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</si>
  <si>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</si>
  <si>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</si>
  <si>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</si>
  <si>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</si>
  <si>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</si>
  <si>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</si>
  <si>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</si>
  <si>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</si>
  <si>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</si>
  <si>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</si>
  <si>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</si>
  <si>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</si>
  <si>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</si>
  <si>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</si>
  <si>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</si>
  <si>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</si>
  <si>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</si>
  <si>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</si>
  <si>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</si>
  <si>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</si>
  <si>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</si>
  <si>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</si>
  <si>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</si>
  <si>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</si>
  <si>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</si>
  <si>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</si>
  <si>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</si>
  <si>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</si>
  <si>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</si>
  <si>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</si>
  <si>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</si>
  <si>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</si>
  <si>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</si>
  <si>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</si>
  <si>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</si>
  <si>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</si>
  <si>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</si>
  <si>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</si>
  <si>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</si>
  <si>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</si>
  <si>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</si>
  <si>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</si>
  <si>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</si>
  <si>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</si>
  <si>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</si>
  <si>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</si>
  <si>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</si>
  <si>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</si>
  <si>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</si>
  <si>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</si>
  <si>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</si>
  <si>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</si>
  <si>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</si>
  <si>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</si>
  <si>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</si>
  <si>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</si>
  <si>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</si>
  <si>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</si>
  <si>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</si>
  <si>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</si>
  <si>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</si>
  <si>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</si>
  <si>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</si>
  <si>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</si>
  <si>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</si>
  <si>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</si>
  <si>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</si>
  <si>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</si>
  <si>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</si>
  <si>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</si>
  <si>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</si>
  <si>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</si>
  <si>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</si>
  <si>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</si>
  <si>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</si>
  <si>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</si>
  <si>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</si>
  <si>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</si>
  <si>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</si>
  <si>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</si>
  <si>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</si>
  <si>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</si>
  <si>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</si>
  <si>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</si>
  <si>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</si>
  <si>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</si>
  <si>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</si>
  <si>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</si>
  <si>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</si>
  <si>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</si>
  <si>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</si>
  <si>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</si>
  <si>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</si>
  <si>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</si>
  <si>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</si>
  <si>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</si>
  <si>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</si>
  <si>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</si>
  <si>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</si>
  <si>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</si>
  <si>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</si>
  <si>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</si>
  <si>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</si>
  <si>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</si>
  <si>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</si>
  <si>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</si>
  <si>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</si>
  <si>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</si>
  <si>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</si>
  <si>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</si>
  <si>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</si>
  <si>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</si>
  <si>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</si>
  <si>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</si>
  <si>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</si>
  <si>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</si>
  <si>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</si>
  <si>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</si>
  <si>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</si>
  <si>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</si>
  <si>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</si>
  <si>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</si>
  <si>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</si>
  <si>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</si>
  <si>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</si>
  <si>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</si>
  <si>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</si>
  <si>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</si>
  <si>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</si>
  <si>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</si>
  <si>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</si>
  <si>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</si>
  <si>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</si>
  <si>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</si>
  <si>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</si>
  <si>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</si>
  <si>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</si>
  <si>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</si>
  <si>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</si>
  <si>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</si>
  <si>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</si>
  <si>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</si>
  <si>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</si>
  <si>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</si>
  <si>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</si>
  <si>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</si>
  <si>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</si>
  <si>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</si>
  <si>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</si>
  <si>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</si>
  <si>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</si>
  <si>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</si>
  <si>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</si>
  <si>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</si>
  <si>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</si>
  <si>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</si>
  <si>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</si>
  <si>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</si>
  <si>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</si>
  <si>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</si>
  <si>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</si>
  <si>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</si>
  <si>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</si>
  <si>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</si>
  <si>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</si>
  <si>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</si>
  <si>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</si>
  <si>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</si>
  <si>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</si>
  <si>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</si>
  <si>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</si>
  <si>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</si>
  <si>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</si>
  <si>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</si>
  <si>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</si>
  <si>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</si>
  <si>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</si>
  <si>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</si>
  <si>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</si>
  <si>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</si>
  <si>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</si>
  <si>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</si>
  <si>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</si>
  <si>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</si>
  <si>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</si>
  <si>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</si>
  <si>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</si>
  <si>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</si>
  <si>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</si>
  <si>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</si>
  <si>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</si>
  <si>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</si>
  <si>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</si>
  <si>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</si>
  <si>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</si>
  <si>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</si>
  <si>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</si>
  <si>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</si>
  <si>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</si>
  <si>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</si>
  <si>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</si>
  <si>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</si>
  <si>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</si>
  <si>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</si>
  <si>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</si>
  <si>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</si>
  <si>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</si>
  <si>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</si>
  <si>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</si>
  <si>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</si>
  <si>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</si>
  <si>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</si>
  <si>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</si>
  <si>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</si>
  <si>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</si>
  <si>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</si>
  <si>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</si>
  <si>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</si>
  <si>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</si>
  <si>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</si>
  <si>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</si>
  <si>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</si>
  <si>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</si>
  <si>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</si>
  <si>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</si>
  <si>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</si>
  <si>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</si>
  <si>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</si>
  <si>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</si>
  <si>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</si>
  <si>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</si>
  <si>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</si>
  <si>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</si>
  <si>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</si>
  <si>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</si>
  <si>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</si>
  <si>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</si>
  <si>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</si>
  <si>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</si>
  <si>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</si>
  <si>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</si>
  <si>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</si>
  <si>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</si>
  <si>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</si>
  <si>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</si>
  <si>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</si>
  <si>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</si>
  <si>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</si>
  <si>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</si>
  <si>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</si>
  <si>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</si>
  <si>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</si>
  <si>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</si>
  <si>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</si>
  <si>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</si>
  <si>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</si>
  <si>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</si>
  <si>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</si>
  <si>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</si>
  <si>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</si>
  <si>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</si>
  <si>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</si>
  <si>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</si>
  <si>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</si>
  <si>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</si>
  <si>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</si>
  <si>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</si>
  <si>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</si>
  <si>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</si>
  <si>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</si>
  <si>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</si>
  <si>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</si>
  <si>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</si>
  <si>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</si>
  <si>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</si>
  <si>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</si>
  <si>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</si>
  <si>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</si>
  <si>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</si>
  <si>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</si>
  <si>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</si>
  <si>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</si>
  <si>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</si>
  <si>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</si>
  <si>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</si>
  <si>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</si>
  <si>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</si>
  <si>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</si>
  <si>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</si>
  <si>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</si>
  <si>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</si>
  <si>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</si>
  <si>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</si>
  <si>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</si>
  <si>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</si>
  <si>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</si>
  <si>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</si>
  <si>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</si>
  <si>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</si>
  <si>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</si>
  <si>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</si>
  <si>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</si>
  <si>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</si>
  <si>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</si>
  <si>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</si>
  <si>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</si>
  <si>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</si>
  <si>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</si>
  <si>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</si>
  <si>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</si>
  <si>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</si>
  <si>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</si>
  <si>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</si>
  <si>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</si>
  <si>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</si>
  <si>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</si>
  <si>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</si>
  <si>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</si>
  <si>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</si>
  <si>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</si>
  <si>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</si>
  <si>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</si>
  <si>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</si>
  <si>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</si>
  <si>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</si>
  <si>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</si>
  <si>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</si>
  <si>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</si>
  <si>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</si>
  <si>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</si>
  <si>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</si>
  <si>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</si>
  <si>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</si>
  <si>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</si>
  <si>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</si>
  <si>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</si>
  <si>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</si>
  <si>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</si>
  <si>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</si>
  <si>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</si>
  <si>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</si>
  <si>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</si>
  <si>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</si>
  <si>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</si>
  <si>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</si>
  <si>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</si>
  <si>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</si>
  <si>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</si>
  <si>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</si>
  <si>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</si>
  <si>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</si>
  <si>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</si>
  <si>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</si>
  <si>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</si>
  <si>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</si>
  <si>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</si>
  <si>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</si>
  <si>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</si>
  <si>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</si>
  <si>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</si>
  <si>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</si>
  <si>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</si>
  <si>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</si>
  <si>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</si>
  <si>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</si>
  <si>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</si>
  <si>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</si>
  <si>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</si>
  <si>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</si>
  <si>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</si>
  <si>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</si>
  <si>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</si>
  <si>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</si>
  <si>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</si>
  <si>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</si>
  <si>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</si>
  <si>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</si>
  <si>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</si>
  <si>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</si>
  <si>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</si>
  <si>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</si>
  <si>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</si>
  <si>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</si>
  <si>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</si>
  <si>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</si>
  <si>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</si>
  <si>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</si>
  <si>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</si>
  <si>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</si>
  <si>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</si>
  <si>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</si>
  <si>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</si>
  <si>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</si>
  <si>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</si>
  <si>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</si>
  <si>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</si>
  <si>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</si>
  <si>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</si>
  <si>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</si>
  <si>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</si>
  <si>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</si>
  <si>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</si>
  <si>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</si>
  <si>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</si>
  <si>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</si>
  <si>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</si>
  <si>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</si>
  <si>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</si>
  <si>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</si>
  <si>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</si>
  <si>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</si>
  <si>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</si>
  <si>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</si>
  <si>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</si>
  <si>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</si>
  <si>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</si>
  <si>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</si>
  <si>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</si>
  <si>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</si>
  <si>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</si>
  <si>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</si>
  <si>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</si>
  <si>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</si>
  <si>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</si>
  <si>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</si>
  <si>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</si>
  <si>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</si>
  <si>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</si>
  <si>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</si>
  <si>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</si>
  <si>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</si>
  <si>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</si>
  <si>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</si>
  <si>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</si>
  <si>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</si>
  <si>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</si>
  <si>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</si>
  <si>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</si>
  <si>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</si>
  <si>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</si>
  <si>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</si>
  <si>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</si>
  <si>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</si>
  <si>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</si>
  <si>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</si>
  <si>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</si>
  <si>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</si>
  <si>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</si>
  <si>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</si>
  <si>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</si>
  <si>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</si>
  <si>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</si>
  <si>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</si>
  <si>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</si>
  <si>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</si>
  <si>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</si>
  <si>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</si>
  <si>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</si>
  <si>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</si>
  <si>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</si>
  <si>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</si>
  <si>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</si>
  <si>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</si>
  <si>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</si>
  <si>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</si>
  <si>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</si>
  <si>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</si>
  <si>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</si>
  <si>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</si>
  <si>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</si>
  <si>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</si>
  <si>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</si>
  <si>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</si>
  <si>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</si>
  <si>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</si>
  <si>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</si>
  <si>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</si>
  <si>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</si>
  <si>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</si>
  <si>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</si>
  <si>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</si>
  <si>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</si>
  <si>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</si>
  <si>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</si>
  <si>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</si>
  <si>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</si>
  <si>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</si>
  <si>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</si>
  <si>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</si>
  <si>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</si>
  <si>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</si>
  <si>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</si>
  <si>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</si>
  <si>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</si>
  <si>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</si>
  <si>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</si>
  <si>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</si>
  <si>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</si>
  <si>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</si>
  <si>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</si>
  <si>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</si>
  <si>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</si>
  <si>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</si>
  <si>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</si>
  <si>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</si>
  <si>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</si>
  <si>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</si>
  <si>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</si>
  <si>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</si>
  <si>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</si>
  <si>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</si>
  <si>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</si>
  <si>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</si>
  <si>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</si>
  <si>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</si>
  <si>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</si>
  <si>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</si>
  <si>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</si>
  <si>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</si>
  <si>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</si>
  <si>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</si>
  <si>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</si>
  <si>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</si>
  <si>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</si>
  <si>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</si>
  <si>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</si>
  <si>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</si>
  <si>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</si>
  <si>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</si>
  <si>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</si>
  <si>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</si>
  <si>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</si>
  <si>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</si>
  <si>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</si>
  <si>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</si>
  <si>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</si>
  <si>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</si>
  <si>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</si>
  <si>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</si>
  <si>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</si>
  <si>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</si>
  <si>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</si>
  <si>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</si>
  <si>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</si>
  <si>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</si>
  <si>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</si>
  <si>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</si>
  <si>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</si>
  <si>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</si>
  <si>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</si>
  <si>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</si>
  <si>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</si>
  <si>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</si>
  <si>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</si>
  <si>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</si>
  <si>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</si>
  <si>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</si>
  <si>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</si>
  <si>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</si>
  <si>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</si>
  <si>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</si>
  <si>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</si>
  <si>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</si>
  <si>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</si>
  <si>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</si>
  <si>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</si>
  <si>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</si>
  <si>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</si>
  <si>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</si>
  <si>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</si>
  <si>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</si>
  <si>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</si>
  <si>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</si>
  <si>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</si>
  <si>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</si>
  <si>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</si>
  <si>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</si>
  <si>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</si>
  <si>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</si>
  <si>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</si>
  <si>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</si>
  <si>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</si>
  <si>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</si>
  <si>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</si>
  <si>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</si>
  <si>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</si>
  <si>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</si>
  <si>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</si>
  <si>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</si>
  <si>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</si>
  <si>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</si>
  <si>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</si>
  <si>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</si>
  <si>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</si>
  <si>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</si>
  <si>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</si>
  <si>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</si>
  <si>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</si>
  <si>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</si>
  <si>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</si>
  <si>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</si>
  <si>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</si>
  <si>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</si>
  <si>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</si>
  <si>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</si>
  <si>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</si>
  <si>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</si>
  <si>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</si>
  <si>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</si>
  <si>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</si>
  <si>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</si>
  <si>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</si>
  <si>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</si>
  <si>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</si>
  <si>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</si>
  <si>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</si>
  <si>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</si>
  <si>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</si>
  <si>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</si>
  <si>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</si>
  <si>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</si>
  <si>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</si>
  <si>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</si>
  <si>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</si>
  <si>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</si>
  <si>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</si>
  <si>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</si>
  <si>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</si>
  <si>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</si>
  <si>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</si>
  <si>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</si>
  <si>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</si>
  <si>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</si>
  <si>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</si>
  <si>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</si>
  <si>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</si>
  <si>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</si>
  <si>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</si>
  <si>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</si>
  <si>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</si>
  <si>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</si>
  <si>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</si>
  <si>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</si>
  <si>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</si>
  <si>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</si>
  <si>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</si>
  <si>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31 DE OCTUBRE DE 2021</t>
  </si>
  <si>
    <t>LIC. ALEJANDRO DE ANDA LOZANO</t>
  </si>
  <si>
    <t>L.C.P. SIXTO ALEJANDRO VILLALOBOS CRUZ</t>
  </si>
  <si>
    <t>PRESIDENTE MUNICIPAL</t>
  </si>
  <si>
    <t>ENCARGADO DE LA HACIENDA PUBLICA MUNICIPAL</t>
  </si>
  <si>
    <t>ASEJ2021-10-13-04-2022-1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</si>
</sst>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84508096.669999987</v>
      </c>
      <c r="AY7" s="12">
        <f>AY8+AY29+AY35+AY40+AY72+AY81+AY102+AY114</f>
        <v>75574101.600000009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24542280.279999997</v>
      </c>
      <c r="AY8" s="14">
        <f>AY9+AY11+AY15+AY16+AY17+AY18+AY19+AY25+AY27</f>
        <v>22097908.899999999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23782762.649999999</v>
      </c>
      <c r="AY11" s="16">
        <f>SUM(AY12:AY14)</f>
        <v>21355999.959999997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15735384.939999999</v>
      </c>
      <c r="AY12" s="19">
        <v>14271713.1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7736338.3200000003</v>
      </c>
      <c r="AY13" s="19">
        <v>6692351.8700000001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311039.39</v>
      </c>
      <c r="AY14" s="19">
        <v>391934.99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759517.62999999989</v>
      </c>
      <c r="AY19" s="16">
        <f>SUM(AY20:AY24)</f>
        <v>741908.94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176104.51</v>
      </c>
      <c r="AY20" s="19">
        <v>139517.53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19182.55</v>
      </c>
      <c r="AY22" s="19">
        <v>14371.73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13037.75</v>
      </c>
      <c r="AY23" s="19">
        <v>20324.599999999999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551192.81999999995</v>
      </c>
      <c r="AY24" s="19">
        <v>567695.07999999996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53416645.419999994</v>
      </c>
      <c r="AY40" s="14">
        <f>AY41+AY46+AY47+AY62+AY68+AY70</f>
        <v>46170818.840000004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3230263.05</v>
      </c>
      <c r="AY41" s="16">
        <f>SUM(AY42:AY45)</f>
        <v>3571084.56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2369703</v>
      </c>
      <c r="AY42" s="19">
        <v>3111415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461460</v>
      </c>
      <c r="AY43" s="19">
        <v>209469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379500.05</v>
      </c>
      <c r="AY44" s="19">
        <v>210200.56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19600</v>
      </c>
      <c r="AY45" s="19">
        <v>40000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48393140.109999999</v>
      </c>
      <c r="AY47" s="16">
        <f>SUM(AY48:AY61)</f>
        <v>41718954.200000003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1807141.01</v>
      </c>
      <c r="AY48" s="19">
        <v>1490298.48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457010.35</v>
      </c>
      <c r="AY49" s="19">
        <v>381751.05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2784168.55</v>
      </c>
      <c r="AY50" s="19">
        <v>3416916.48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119963.2</v>
      </c>
      <c r="AY52" s="19">
        <v>85754.36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1727223.49</v>
      </c>
      <c r="AY53" s="19">
        <v>442951.67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104808</v>
      </c>
      <c r="AY55" s="19">
        <v>124926.56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1345640.41</v>
      </c>
      <c r="AY56" s="19">
        <v>1270461.6599999999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35396251.07</v>
      </c>
      <c r="AY57" s="19">
        <v>29855669.57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2105853.8199999998</v>
      </c>
      <c r="AY58" s="19">
        <v>2462253.17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11916.74</v>
      </c>
      <c r="AY59" s="19">
        <v>7077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2125533.7999999998</v>
      </c>
      <c r="AY60" s="19">
        <v>1832802.42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407629.67</v>
      </c>
      <c r="AY61" s="19">
        <v>348091.78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1793242.26</v>
      </c>
      <c r="AY62" s="16">
        <f>SUM(AY63:AY67)</f>
        <v>869310.08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1743004.26</v>
      </c>
      <c r="AY63" s="19">
        <v>649752.25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41285</v>
      </c>
      <c r="AY65" s="19">
        <v>171288.83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5173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3780</v>
      </c>
      <c r="AY67" s="19">
        <v>48269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11470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11470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2752854.05</v>
      </c>
      <c r="AY72" s="14">
        <f>AY73+AY76+AY77+AY78+AY80</f>
        <v>3858009.21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2752854.05</v>
      </c>
      <c r="AY73" s="16">
        <f>SUM(AY74:AY75)</f>
        <v>3858009.21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1985227.58</v>
      </c>
      <c r="AY74" s="19">
        <v>1486184.59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767626.47</v>
      </c>
      <c r="AY75" s="19">
        <v>2371824.62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3796316.92</v>
      </c>
      <c r="AY81" s="14">
        <f>AY82+AY83+AY85+AY87+AY89+AY91+AY93+AY94+AY100</f>
        <v>3447364.65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3796300.92</v>
      </c>
      <c r="AY83" s="16">
        <f>SUM(AY84)</f>
        <v>1265070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3796300.92</v>
      </c>
      <c r="AY84" s="19">
        <v>1265070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2182294.65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2182294.65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16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16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167456080.40000001</v>
      </c>
      <c r="AY117" s="12">
        <f>AY118+AY149</f>
        <v>209449299.5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165926080.40000001</v>
      </c>
      <c r="AY118" s="14">
        <f>AY119+AY132+AY135+AY140+AY146</f>
        <v>209449299.5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107547802.41000001</v>
      </c>
      <c r="AY119" s="16">
        <f>SUM(AY120:AY131)</f>
        <v>132737889.19999999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69483653.430000007</v>
      </c>
      <c r="AY120" s="19">
        <v>74564579.239999995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9869365.6699999999</v>
      </c>
      <c r="AY121" s="19">
        <v>9467518.7599999998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3010763</v>
      </c>
      <c r="AY122" s="19">
        <v>3074862.75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9584786.9700000007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1896483.16</v>
      </c>
      <c r="AY125" s="19">
        <v>2021356.46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1592492.74</v>
      </c>
      <c r="AY128" s="19">
        <v>2147339.79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4946351.01</v>
      </c>
      <c r="AY129" s="19">
        <v>14464976.630000001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16748693.4</v>
      </c>
      <c r="AY131" s="19">
        <v>17412468.600000001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56012392.890000001</v>
      </c>
      <c r="AY132" s="16">
        <f>SUM(AY133:AY134)</f>
        <v>66532474.409999996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15908137.859999999</v>
      </c>
      <c r="AY133" s="19">
        <v>16284869.08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40104255.030000001</v>
      </c>
      <c r="AY134" s="19">
        <v>50247605.329999998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250000</v>
      </c>
      <c r="AY135" s="16">
        <f>SUM(AY136:AY139)</f>
        <v>8302854.2400000002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250000</v>
      </c>
      <c r="AY139" s="19">
        <v>8302854.2400000002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2115885.1</v>
      </c>
      <c r="AY140" s="16">
        <f>SUM(AY141:AY145)</f>
        <v>1876081.65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1574.18</v>
      </c>
      <c r="AY141" s="19">
        <v>2615.67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331195</v>
      </c>
      <c r="AY142" s="19">
        <v>384345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1783115.92</v>
      </c>
      <c r="AY143" s="19">
        <v>1489120.98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1530000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1530000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1530000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251964177.06999999</v>
      </c>
      <c r="AY184" s="26">
        <f>AY7+AY117+AY161</f>
        <v>285023401.10000002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186603581.41</v>
      </c>
      <c r="AY186" s="12">
        <f>AY187+AY222+AY287</f>
        <v>218340755.85999998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80015996.350000009</v>
      </c>
      <c r="AY187" s="14">
        <f>AY188+AY193+AY198+AY207+AY212+AY219</f>
        <v>97584974.920000002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29827409.559999999</v>
      </c>
      <c r="AY188" s="16">
        <f>SUM(AY189:AY192)</f>
        <v>33099500.620000001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3658719.16</v>
      </c>
      <c r="AY189" s="19">
        <v>4328551.68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26168690.399999999</v>
      </c>
      <c r="AY191" s="19">
        <v>28770948.940000001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32563258.800000001</v>
      </c>
      <c r="AY193" s="16">
        <f>SUM(AY194:AY197)</f>
        <v>39703670.780000001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706728.75</v>
      </c>
      <c r="AY194" s="19">
        <v>559253.94999999995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31856530.050000001</v>
      </c>
      <c r="AY195" s="19">
        <v>39144416.829999998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16781794.199999999</v>
      </c>
      <c r="AY198" s="16">
        <f>SUM(AY199:AY206)</f>
        <v>22774365.609999999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8120043.21</v>
      </c>
      <c r="AY200" s="19">
        <v>11330730.82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8635637.7699999996</v>
      </c>
      <c r="AY201" s="19">
        <v>11371009.43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26113.22</v>
      </c>
      <c r="AY202" s="19">
        <v>72625.36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843533.79</v>
      </c>
      <c r="AY212" s="16">
        <f>SUM(AY213:AY218)</f>
        <v>2007437.91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843533.79</v>
      </c>
      <c r="AY214" s="19">
        <v>2007437.91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49186456.899999999</v>
      </c>
      <c r="AY222" s="14">
        <f>AY223+AY232+AY236+AY246+AY256+AY264+AY267+AY273+AY277</f>
        <v>57520603.289999992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3247448.9400000004</v>
      </c>
      <c r="AY223" s="16">
        <f>SUM(AY224:AY231)</f>
        <v>4034912.03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1043917.46</v>
      </c>
      <c r="AY224" s="19">
        <v>959581.46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741224.7</v>
      </c>
      <c r="AY225" s="19">
        <v>1130446.67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584360.75</v>
      </c>
      <c r="AY227" s="19">
        <v>1080958.21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0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754796.03</v>
      </c>
      <c r="AY229" s="19">
        <v>734325.69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123150</v>
      </c>
      <c r="AY231" s="19">
        <v>129600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3576013.65</v>
      </c>
      <c r="AY232" s="16">
        <f>SUM(AY233:AY235)</f>
        <v>2610718.8499999996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3562978.62</v>
      </c>
      <c r="AY233" s="19">
        <v>2608888.84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13035.03</v>
      </c>
      <c r="AY235" s="19">
        <v>1830.01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2976663.07</v>
      </c>
      <c r="AY246" s="16">
        <f>SUM(AY247:AY255)</f>
        <v>1220466.8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0</v>
      </c>
      <c r="AY247" s="19">
        <v>0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0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2976663.07</v>
      </c>
      <c r="AY252" s="19">
        <v>1220466.8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0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0</v>
      </c>
      <c r="AY255" s="19">
        <v>0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18757263.02</v>
      </c>
      <c r="AY256" s="16">
        <f>SUM(AY257:AY263)</f>
        <v>24196236.809999999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6389833.5700000003</v>
      </c>
      <c r="AY257" s="19">
        <v>7216744.8200000003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38893.339999999997</v>
      </c>
      <c r="AY258" s="19">
        <v>72040.7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12328536.109999999</v>
      </c>
      <c r="AY259" s="19">
        <v>16907451.289999999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0</v>
      </c>
      <c r="AY260" s="19">
        <v>0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16634974.1</v>
      </c>
      <c r="AY264" s="16">
        <f>SUM(AY265:AY266)</f>
        <v>17750278.219999999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16634974.1</v>
      </c>
      <c r="AY265" s="19">
        <v>17750278.219999999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187253.5</v>
      </c>
      <c r="AY267" s="16">
        <f>SUM(AY268:AY272)</f>
        <v>2626881.3899999997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47200.9</v>
      </c>
      <c r="AY268" s="19">
        <v>2622851.5499999998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140052.6</v>
      </c>
      <c r="AY269" s="19">
        <v>0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4029.84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35634.730000000003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35634.730000000003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3806840.62</v>
      </c>
      <c r="AY277" s="16">
        <f>SUM(AY278:AY286)</f>
        <v>5045474.46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99150.85</v>
      </c>
      <c r="AY278" s="19">
        <v>252510.07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950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23597.88</v>
      </c>
      <c r="AY281" s="19">
        <v>0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2283594.9</v>
      </c>
      <c r="AY283" s="19">
        <v>1511534.23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1400496.99</v>
      </c>
      <c r="AY285" s="19">
        <v>3280480.16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57401128.160000004</v>
      </c>
      <c r="AY287" s="14">
        <f>AY288+AY298+AY308+AY318+AY328+AY338+AY346+AY356+AY362</f>
        <v>63235177.649999999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36343014.939999998</v>
      </c>
      <c r="AY288" s="16">
        <v>40938942.079999998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35903842.789999999</v>
      </c>
      <c r="AY289" s="19">
        <v>40313948.82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82629</v>
      </c>
      <c r="AY290" s="19">
        <v>76501.3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227084.56</v>
      </c>
      <c r="AY292" s="19">
        <v>477442.79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52139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119560.33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9898.26</v>
      </c>
      <c r="AY296" s="19">
        <v>18910.169999999998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0</v>
      </c>
      <c r="AY298" s="16">
        <f>SUM(AY299:AY307)</f>
        <v>0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0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4130473.5300000003</v>
      </c>
      <c r="AY308" s="16">
        <f>SUM(AY309:AY317)</f>
        <v>5129019.04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2052989.79</v>
      </c>
      <c r="AY309" s="19">
        <v>1813322.27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38333.360000000001</v>
      </c>
      <c r="AY310" s="19">
        <v>47399.99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269191.5</v>
      </c>
      <c r="AY311" s="19">
        <v>452651.72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1769958.88</v>
      </c>
      <c r="AY312" s="19">
        <v>2688525.06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127120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595805.61</v>
      </c>
      <c r="AY318" s="16">
        <f>SUM(AY319:AY327)</f>
        <v>858866.3899999999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37850.35</v>
      </c>
      <c r="AY319" s="19">
        <v>45952.480000000003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808664.83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445654.89</v>
      </c>
      <c r="AY322" s="19">
        <v>4249.08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112300.37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12118674.93</v>
      </c>
      <c r="AY328" s="16">
        <f>SUM(AY329:AY337)</f>
        <v>11109994.789999999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11451971.66</v>
      </c>
      <c r="AY329" s="19">
        <v>11025165.789999999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593786.27</v>
      </c>
      <c r="AY333" s="19">
        <v>0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45472</v>
      </c>
      <c r="AY335" s="19">
        <v>0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27445</v>
      </c>
      <c r="AY337" s="19">
        <v>84829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1317735.96</v>
      </c>
      <c r="AY338" s="16">
        <f>SUM(AY339:AY345)</f>
        <v>1905472.12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1317735.96</v>
      </c>
      <c r="AY339" s="19">
        <v>1905472.12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352561.52</v>
      </c>
      <c r="AY346" s="16">
        <f>SUM(AY347:AY355)</f>
        <v>459138.77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13467</v>
      </c>
      <c r="AY347" s="19">
        <v>21297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5085</v>
      </c>
      <c r="AY348" s="19">
        <v>22706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334009.52</v>
      </c>
      <c r="AY351" s="19">
        <v>415135.77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919936.95</v>
      </c>
      <c r="AY356" s="16">
        <f>SUM(AY357:AY361)</f>
        <v>2228605.4500000002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919936.95</v>
      </c>
      <c r="AY358" s="19">
        <v>2228605.4500000002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1622924.72</v>
      </c>
      <c r="AY362" s="16">
        <f>SUM(AY363:AY371)</f>
        <v>605139.01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123440</v>
      </c>
      <c r="AY363" s="19">
        <v>152604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92180</v>
      </c>
      <c r="AY364" s="19">
        <v>103664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1407304.72</v>
      </c>
      <c r="AY371" s="19">
        <v>348871.01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17156246.219999999</v>
      </c>
      <c r="AY372" s="12">
        <f>AY373+AY385+AY391+AY403+AY416+AY423+AY433+AY436+AY447</f>
        <v>28026780.390000001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5274874.5999999996</v>
      </c>
      <c r="AY385" s="14">
        <f>AY386+AY390</f>
        <v>5808321.0899999999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5274874.5999999996</v>
      </c>
      <c r="AY386" s="16">
        <f>SUM(AY387:AY389)</f>
        <v>5808321.0899999999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5274874.5999999996</v>
      </c>
      <c r="AY387" s="19">
        <v>5808321.0899999999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7632381.8700000001</v>
      </c>
      <c r="AY403" s="14">
        <f>AY404+AY406+AY408+AY414</f>
        <v>18397660.359999999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6119167.9199999999</v>
      </c>
      <c r="AY404" s="16">
        <f>SUM(AY405)</f>
        <v>15833787.26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6119167.9199999999</v>
      </c>
      <c r="AY405" s="19">
        <v>15833787.26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1513213.9500000002</v>
      </c>
      <c r="AY408" s="16">
        <f>SUM(AY409:AY413)</f>
        <v>2563873.1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1066281.83</v>
      </c>
      <c r="AY409" s="19">
        <v>1518533.79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446932.12</v>
      </c>
      <c r="AY411" s="19">
        <v>1045339.31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3665544.75</v>
      </c>
      <c r="AY416" s="14">
        <f>AY417+AY419+AY421</f>
        <v>3120529.94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3665544.75</v>
      </c>
      <c r="AY419" s="16">
        <f>SUM(AY420)</f>
        <v>3120529.94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3665544.75</v>
      </c>
      <c r="AY420" s="19">
        <v>3120529.94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583445</v>
      </c>
      <c r="AY423" s="14">
        <f>AY424+AY428</f>
        <v>700269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583445</v>
      </c>
      <c r="AY424" s="16">
        <f>SUM(AY425:AY427)</f>
        <v>700269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583445</v>
      </c>
      <c r="AY425" s="19">
        <v>700269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0</v>
      </c>
      <c r="AY477" s="12">
        <f>AY478+AY489+AY494+AY499+AY502</f>
        <v>0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0</v>
      </c>
      <c r="AY478" s="14">
        <f>AY479+AY483</f>
        <v>0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0</v>
      </c>
      <c r="AY479" s="16">
        <f>SUM(AY480:AY482)</f>
        <v>0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0</v>
      </c>
      <c r="AY480" s="19">
        <v>0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3493159.8400000003</v>
      </c>
      <c r="AY507" s="12">
        <f>AY508+AY517+AY520+AY526+AY528+AY530</f>
        <v>7015682.79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3493159.8400000003</v>
      </c>
      <c r="AY508" s="14">
        <f>SUM(AY509:AY516)</f>
        <v>7015682.79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3486776.64</v>
      </c>
      <c r="AY513" s="16">
        <v>6956462.2999999998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6383.2</v>
      </c>
      <c r="AY515" s="16">
        <v>59220.49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207252987.47</v>
      </c>
      <c r="AY543" s="29">
        <f>AY186+AY372+AY453+AY477+AY507+AY540</f>
        <v>253383219.03999999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44711189.599999994</v>
      </c>
      <c r="AY544" s="30">
        <f>AY184-AY543</f>
        <v>31640182.060000032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Eduardo</cp:lastModifiedBy>
  <cp:lastPrinted>2020-12-02T19:47:29Z</cp:lastPrinted>
  <dcterms:created xsi:type="dcterms:W3CDTF">2020-01-21T01:41:42Z</dcterms:created>
  <dcterms:modified xsi:type="dcterms:W3CDTF">2022-04-13T16:51:31Z</dcterms:modified>
</cp:coreProperties>
</file>