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_V2 San Juan de los Lagos\Plantillas\"/>
    </mc:Choice>
  </mc:AlternateContent>
  <workbookProtection workbookPassword="CEE3" lockStructure="1"/>
  <bookViews>
    <workbookView xWindow="0" yWindow="0" windowWidth="28800" windowHeight="1233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X494" i="1" s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6" i="1" s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36" i="1" l="1"/>
  <c r="AY423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Y454" i="1" s="1"/>
  <c r="AX479" i="1"/>
  <c r="AX62" i="1"/>
  <c r="AX188" i="1"/>
  <c r="AX256" i="1"/>
  <c r="AX328" i="1"/>
  <c r="AX362" i="1"/>
  <c r="AX408" i="1"/>
  <c r="AX403" i="1" s="1"/>
  <c r="AX448" i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X118" i="1" s="1"/>
  <c r="AY328" i="1"/>
  <c r="AY374" i="1"/>
  <c r="AY373" i="1" s="1"/>
  <c r="AY448" i="1"/>
  <c r="AY447" i="1" s="1"/>
  <c r="AX508" i="1"/>
  <c r="AX102" i="1"/>
  <c r="AY489" i="1"/>
  <c r="AX72" i="1"/>
  <c r="AY416" i="1"/>
  <c r="AX447" i="1"/>
  <c r="AY391" i="1"/>
  <c r="AY436" i="1"/>
  <c r="AX507" i="1" l="1"/>
  <c r="AY477" i="1"/>
  <c r="AY453" i="1"/>
  <c r="AX453" i="1"/>
  <c r="AY287" i="1"/>
  <c r="AX287" i="1"/>
  <c r="AY222" i="1"/>
  <c r="AY187" i="1"/>
  <c r="AX187" i="1"/>
  <c r="AY161" i="1"/>
  <c r="AX117" i="1"/>
  <c r="AY117" i="1"/>
  <c r="AX40" i="1"/>
  <c r="AX7" i="1" s="1"/>
  <c r="AX184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544" i="1" s="1"/>
  <c r="AY184" i="1"/>
  <c r="AY544" i="1" l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<sst xmlns="http://schemas.openxmlformats.org/spreadsheetml/2006/main" count="1086" uniqueCount="1067">
  <si>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</si>
  <si>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</si>
  <si>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</si>
  <si>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</si>
  <si>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</si>
  <si>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</si>
  <si>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</si>
  <si>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</si>
  <si>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</si>
  <si>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</si>
  <si>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</si>
  <si>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</si>
  <si>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</si>
  <si>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</si>
  <si>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</si>
  <si>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</si>
  <si>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</si>
  <si>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</si>
  <si>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</si>
  <si>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</si>
  <si>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</si>
  <si>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</si>
  <si>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</si>
  <si>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</si>
  <si>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</si>
  <si>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</si>
  <si>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</si>
  <si>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</si>
  <si>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</si>
  <si>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</si>
  <si>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</si>
  <si>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</si>
  <si>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</si>
  <si>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</si>
  <si>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</si>
  <si>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</si>
  <si>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</si>
  <si>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</si>
  <si>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</si>
  <si>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</si>
  <si>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</si>
  <si>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</si>
  <si>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</si>
  <si>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</si>
  <si>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</si>
  <si>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</si>
  <si>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</si>
  <si>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</si>
  <si>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</si>
  <si>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</si>
  <si>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</si>
  <si>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</si>
  <si>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</si>
  <si>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</si>
  <si>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</si>
  <si>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</si>
  <si>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</si>
  <si>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</si>
  <si>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</si>
  <si>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</si>
  <si>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</si>
  <si>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</si>
  <si>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</si>
  <si>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</si>
  <si>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</si>
  <si>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</si>
  <si>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</si>
  <si>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</si>
  <si>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</si>
  <si>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</si>
  <si>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</si>
  <si>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</si>
  <si>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</si>
  <si>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</si>
  <si>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</si>
  <si>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</si>
  <si>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</si>
  <si>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</si>
  <si>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</si>
  <si>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</si>
  <si>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</si>
  <si>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</si>
  <si>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</si>
  <si>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</si>
  <si>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</si>
  <si>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</si>
  <si>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</si>
  <si>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</si>
  <si>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</si>
  <si>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</si>
  <si>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</si>
  <si>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</si>
  <si>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</si>
  <si>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</si>
  <si>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</si>
  <si>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</si>
  <si>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</si>
  <si>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</si>
  <si>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</si>
  <si>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</si>
  <si>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</si>
  <si>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</si>
  <si>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</si>
  <si>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</si>
  <si>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</si>
  <si>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</si>
  <si>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</si>
  <si>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</si>
  <si>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</si>
  <si>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</si>
  <si>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</si>
  <si>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</si>
  <si>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</si>
  <si>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</si>
  <si>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</si>
  <si>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</si>
  <si>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</si>
  <si>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</si>
  <si>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</si>
  <si>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</si>
  <si>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</si>
  <si>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</si>
  <si>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</si>
  <si>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</si>
  <si>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</si>
  <si>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</si>
  <si>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</si>
  <si>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</si>
  <si>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</si>
  <si>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</si>
  <si>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</si>
  <si>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</si>
  <si>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</si>
  <si>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</si>
  <si>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</si>
  <si>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</si>
  <si>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</si>
  <si>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</si>
  <si>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</si>
  <si>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</si>
  <si>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</si>
  <si>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</si>
  <si>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</si>
  <si>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</si>
  <si>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</si>
  <si>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</si>
  <si>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</si>
  <si>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</si>
  <si>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</si>
  <si>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</si>
  <si>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</si>
  <si>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</si>
  <si>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</si>
  <si>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</si>
  <si>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</si>
  <si>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</si>
  <si>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</si>
  <si>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</si>
  <si>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</si>
  <si>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</si>
  <si>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</si>
  <si>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</si>
  <si>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</si>
  <si>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</si>
  <si>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</si>
  <si>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</si>
  <si>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</si>
  <si>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</si>
  <si>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</si>
  <si>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</si>
  <si>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</si>
  <si>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</si>
  <si>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</si>
  <si>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</si>
  <si>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</si>
  <si>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</si>
  <si>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</si>
  <si>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</si>
  <si>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</si>
  <si>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</si>
  <si>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</si>
  <si>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</si>
  <si>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</si>
  <si>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</si>
  <si>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</si>
  <si>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</si>
  <si>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</si>
  <si>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</si>
  <si>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</si>
  <si>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</si>
  <si>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</si>
  <si>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</si>
  <si>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</si>
  <si>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</si>
  <si>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</si>
  <si>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</si>
  <si>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</si>
  <si>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</si>
  <si>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</si>
  <si>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</si>
  <si>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</si>
  <si>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</si>
  <si>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</si>
  <si>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</si>
  <si>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</si>
  <si>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</si>
  <si>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</si>
  <si>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</si>
  <si>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</si>
  <si>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</si>
  <si>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</si>
  <si>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</si>
  <si>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</si>
  <si>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</si>
  <si>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</si>
  <si>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</si>
  <si>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</si>
  <si>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</si>
  <si>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</si>
  <si>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</si>
  <si>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</si>
  <si>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</si>
  <si>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</si>
  <si>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</si>
  <si>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</si>
  <si>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</si>
  <si>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</si>
  <si>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</si>
  <si>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</si>
  <si>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</si>
  <si>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</si>
  <si>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</si>
  <si>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</si>
  <si>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</si>
  <si>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</si>
  <si>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</si>
  <si>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</si>
  <si>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</si>
  <si>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</si>
  <si>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</si>
  <si>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</si>
  <si>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</si>
  <si>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</si>
  <si>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</si>
  <si>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</si>
  <si>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</si>
  <si>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</si>
  <si>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</si>
  <si>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</si>
  <si>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</si>
  <si>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</si>
  <si>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</si>
  <si>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</si>
  <si>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</si>
  <si>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</si>
  <si>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</si>
  <si>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</si>
  <si>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</si>
  <si>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</si>
  <si>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</si>
  <si>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</si>
  <si>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</si>
  <si>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</si>
  <si>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</si>
  <si>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</si>
  <si>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</si>
  <si>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</si>
  <si>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</si>
  <si>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</si>
  <si>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</si>
  <si>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</si>
  <si>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</si>
  <si>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</si>
  <si>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</si>
  <si>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</si>
  <si>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</si>
  <si>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</si>
  <si>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</si>
  <si>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</si>
  <si>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</si>
  <si>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</si>
  <si>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</si>
  <si>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</si>
  <si>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</si>
  <si>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</si>
  <si>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</si>
  <si>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</si>
  <si>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</si>
  <si>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</si>
  <si>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</si>
  <si>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</si>
  <si>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</si>
  <si>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</si>
  <si>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</si>
  <si>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</si>
  <si>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</si>
  <si>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</si>
  <si>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</si>
  <si>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</si>
  <si>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</si>
  <si>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</si>
  <si>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</si>
  <si>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</si>
  <si>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</si>
  <si>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</si>
  <si>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</si>
  <si>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</si>
  <si>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</si>
  <si>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</si>
  <si>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</si>
  <si>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</si>
  <si>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</si>
  <si>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</si>
  <si>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</si>
  <si>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</si>
  <si>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</si>
  <si>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</si>
  <si>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</si>
  <si>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</si>
  <si>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</si>
  <si>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</si>
  <si>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</si>
  <si>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</si>
  <si>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</si>
  <si>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</si>
  <si>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</si>
  <si>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</si>
  <si>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</si>
  <si>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</si>
  <si>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</si>
  <si>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</si>
  <si>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</si>
  <si>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</si>
  <si>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</si>
  <si>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</si>
  <si>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</si>
  <si>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</si>
  <si>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</si>
  <si>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</si>
  <si>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</si>
  <si>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</si>
  <si>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</si>
  <si>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</si>
  <si>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</si>
  <si>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</si>
  <si>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</si>
  <si>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</si>
  <si>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</si>
  <si>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</si>
  <si>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</si>
  <si>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</si>
  <si>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</si>
  <si>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</si>
  <si>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</si>
  <si>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</si>
  <si>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</si>
  <si>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</si>
  <si>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</si>
  <si>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</si>
  <si>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</si>
  <si>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</si>
  <si>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</si>
  <si>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</si>
  <si>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</si>
  <si>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</si>
  <si>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</si>
  <si>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</si>
  <si>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</si>
  <si>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</si>
  <si>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</si>
  <si>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</si>
  <si>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</si>
  <si>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</si>
  <si>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</si>
  <si>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</si>
  <si>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</si>
  <si>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</si>
  <si>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</si>
  <si>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</si>
  <si>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</si>
  <si>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</si>
  <si>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</si>
  <si>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</si>
  <si>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</si>
  <si>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</si>
  <si>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</si>
  <si>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</si>
  <si>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</si>
  <si>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</si>
  <si>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</si>
  <si>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</si>
  <si>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</si>
  <si>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</si>
  <si>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</si>
  <si>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</si>
  <si>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</si>
  <si>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</si>
  <si>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</si>
  <si>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</si>
  <si>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</si>
  <si>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</si>
  <si>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</si>
  <si>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</si>
  <si>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</si>
  <si>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</si>
  <si>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</si>
  <si>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</si>
  <si>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</si>
  <si>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</si>
  <si>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</si>
  <si>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</si>
  <si>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</si>
  <si>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</si>
  <si>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</si>
  <si>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</si>
  <si>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</si>
  <si>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</si>
  <si>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</si>
  <si>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</si>
  <si>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</si>
  <si>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</si>
  <si>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</si>
  <si>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</si>
  <si>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</si>
  <si>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</si>
  <si>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</si>
  <si>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</si>
  <si>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</si>
  <si>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</si>
  <si>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</si>
  <si>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</si>
  <si>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</si>
  <si>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</si>
  <si>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</si>
  <si>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</si>
  <si>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</si>
  <si>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</si>
  <si>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</si>
  <si>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</si>
  <si>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</si>
  <si>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</si>
  <si>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</si>
  <si>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</si>
  <si>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</si>
  <si>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</si>
  <si>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</si>
  <si>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</si>
  <si>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</si>
  <si>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</si>
  <si>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</si>
  <si>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</si>
  <si>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</si>
  <si>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</si>
  <si>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</si>
  <si>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</si>
  <si>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</si>
  <si>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</si>
  <si>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</si>
  <si>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</si>
  <si>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</si>
  <si>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</si>
  <si>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</si>
  <si>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</si>
  <si>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</si>
  <si>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</si>
  <si>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</si>
  <si>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</si>
  <si>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</si>
  <si>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</si>
  <si>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</si>
  <si>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</si>
  <si>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</si>
  <si>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</si>
  <si>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</si>
  <si>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</si>
  <si>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</si>
  <si>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</si>
  <si>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</si>
  <si>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</si>
  <si>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</si>
  <si>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</si>
  <si>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</si>
  <si>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</si>
  <si>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</si>
  <si>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</si>
  <si>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</si>
  <si>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</si>
  <si>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</si>
  <si>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</si>
  <si>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</si>
  <si>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</si>
  <si>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</si>
  <si>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</si>
  <si>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</si>
  <si>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</si>
  <si>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</si>
  <si>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</si>
  <si>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</si>
  <si>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</si>
  <si>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</si>
  <si>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</si>
  <si>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</si>
  <si>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</si>
  <si>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</si>
  <si>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</si>
  <si>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</si>
  <si>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</si>
  <si>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</si>
  <si>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</si>
  <si>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</si>
  <si>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</si>
  <si>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</si>
  <si>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</si>
  <si>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</si>
  <si>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</si>
  <si>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</si>
  <si>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</si>
  <si>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</si>
  <si>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</si>
  <si>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</si>
  <si>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</si>
  <si>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</si>
  <si>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</si>
  <si>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</si>
  <si>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</si>
  <si>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</si>
  <si>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</si>
  <si>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</si>
  <si>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</si>
  <si>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</si>
  <si>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</si>
  <si>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</si>
  <si>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</si>
  <si>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</si>
  <si>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</si>
  <si>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</si>
  <si>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</si>
  <si>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</si>
  <si>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</si>
  <si>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</si>
  <si>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</si>
  <si>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</si>
  <si>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</si>
  <si>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</si>
  <si>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</si>
  <si>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</si>
  <si>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</si>
  <si>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</si>
  <si>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</si>
  <si>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</si>
  <si>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</si>
  <si>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</si>
  <si>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</si>
  <si>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</si>
  <si>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</si>
  <si>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</si>
  <si>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</si>
  <si>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</si>
  <si>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</si>
  <si>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</si>
  <si>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</si>
  <si>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</si>
  <si>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</si>
  <si>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</si>
  <si>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</si>
  <si>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</si>
  <si>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</si>
  <si>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</si>
  <si>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</si>
  <si>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</si>
  <si>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</si>
  <si>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</si>
  <si>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</si>
  <si>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</si>
  <si>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</si>
  <si>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</si>
  <si>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</si>
  <si>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</si>
  <si>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</si>
  <si>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</si>
  <si>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</si>
  <si>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</si>
  <si>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</si>
  <si>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</si>
  <si>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</si>
  <si>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</si>
  <si>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</si>
  <si>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</si>
  <si>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</si>
  <si>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</si>
  <si>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</si>
  <si>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</si>
  <si>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</si>
  <si>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</si>
  <si>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</si>
  <si>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</si>
  <si>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</si>
  <si>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</si>
  <si>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</si>
  <si>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</si>
  <si>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</si>
  <si>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</si>
  <si>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</si>
  <si>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</si>
  <si>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</si>
  <si>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</si>
  <si>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</si>
  <si>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</si>
  <si>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</si>
  <si>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</si>
  <si>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</si>
  <si>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</si>
  <si>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</si>
  <si>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</si>
  <si>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</si>
  <si>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</si>
  <si>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</si>
  <si>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</si>
  <si>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</si>
  <si>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</si>
  <si>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</si>
  <si>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</si>
  <si>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</si>
  <si>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</si>
  <si>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</si>
  <si>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</si>
  <si>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</si>
  <si>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</si>
  <si>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</si>
  <si>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</si>
  <si>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</si>
  <si>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</si>
  <si>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</si>
  <si>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</si>
  <si>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</si>
  <si>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</si>
  <si>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</si>
  <si>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</si>
  <si>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</si>
  <si>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</si>
  <si>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</si>
  <si>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</si>
  <si>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</si>
  <si>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</si>
  <si>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</si>
  <si>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</si>
  <si>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</si>
  <si>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</si>
  <si>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</si>
  <si>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</si>
  <si>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</si>
  <si>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</si>
  <si>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</si>
  <si>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</si>
  <si>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</si>
  <si>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</si>
  <si>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</si>
  <si>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</si>
  <si>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</si>
  <si>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</si>
  <si>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</si>
  <si>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</si>
  <si>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</si>
  <si>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</si>
  <si>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</si>
  <si>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</si>
  <si>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</si>
  <si>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</si>
  <si>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</si>
  <si>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</si>
  <si>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</si>
  <si>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</si>
  <si>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</si>
  <si>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</si>
  <si>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</si>
  <si>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</si>
  <si>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</si>
  <si>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</si>
  <si>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</si>
  <si>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</si>
  <si>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</si>
  <si>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</si>
  <si>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</si>
  <si>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</si>
  <si>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</si>
  <si>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</si>
  <si>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</si>
  <si>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</si>
  <si>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</si>
  <si>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</si>
  <si>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</si>
  <si>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</si>
  <si>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</si>
  <si>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</si>
  <si>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</si>
  <si>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</si>
  <si>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</si>
  <si>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</si>
  <si>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</si>
  <si>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</si>
  <si>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</si>
  <si>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</si>
  <si>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</si>
  <si>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</si>
  <si>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</si>
  <si>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</si>
  <si>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</si>
  <si>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</si>
  <si>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</si>
  <si>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</si>
  <si>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</si>
  <si>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</si>
  <si>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</si>
  <si>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</si>
  <si>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</si>
  <si>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</si>
  <si>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</si>
  <si>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</si>
  <si>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</si>
  <si>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</si>
  <si>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</si>
  <si>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</si>
  <si>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</si>
  <si>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</si>
  <si>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</si>
  <si>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</si>
  <si>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</si>
  <si>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</si>
  <si>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</si>
  <si>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</si>
  <si>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</si>
  <si>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</si>
  <si>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</si>
  <si>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</si>
  <si>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</si>
  <si>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</si>
  <si>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</si>
  <si>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</si>
  <si>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</si>
  <si>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</si>
  <si>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</si>
  <si>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</si>
  <si>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</si>
  <si>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</si>
  <si>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</si>
  <si>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</si>
  <si>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</si>
  <si>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</si>
  <si>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</si>
  <si>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</si>
  <si>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</si>
  <si>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</si>
  <si>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</si>
  <si>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</si>
  <si>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</si>
  <si>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</si>
  <si>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</si>
  <si>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</si>
  <si>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</si>
  <si>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</si>
  <si>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</si>
  <si>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</si>
  <si>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</si>
  <si>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</si>
  <si>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</si>
  <si>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</si>
  <si>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</si>
  <si>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</si>
  <si>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</si>
  <si>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</si>
  <si>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</si>
  <si>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</si>
  <si>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</si>
  <si>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</si>
  <si>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</si>
  <si>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</si>
  <si>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</si>
  <si>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</si>
  <si>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</si>
  <si>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</si>
  <si>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</si>
  <si>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</si>
  <si>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</si>
  <si>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</si>
  <si>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</si>
  <si>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</si>
  <si>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</si>
  <si>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</si>
  <si>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</si>
  <si>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</si>
  <si>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</si>
  <si>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</si>
  <si>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</si>
  <si>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</si>
  <si>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</si>
  <si>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</si>
  <si>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</si>
  <si>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</si>
  <si>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</si>
  <si>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</si>
  <si>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</si>
  <si>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</si>
  <si>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</si>
  <si>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</si>
  <si>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</si>
  <si>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</si>
  <si>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</si>
  <si>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</si>
  <si>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</si>
  <si>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</si>
  <si>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</si>
  <si>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</si>
  <si>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</si>
  <si>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</si>
  <si>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</si>
  <si>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</si>
  <si>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</si>
  <si>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</si>
  <si>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</si>
  <si>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</si>
  <si>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</si>
  <si>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</si>
  <si>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</si>
  <si>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</si>
  <si>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</si>
  <si>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</si>
  <si>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</si>
  <si>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</si>
  <si>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</si>
  <si>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</si>
  <si>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</si>
  <si>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</si>
  <si>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</si>
  <si>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</si>
  <si>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</si>
  <si>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</si>
  <si>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</si>
  <si>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</si>
  <si>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</si>
  <si>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</si>
  <si>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</si>
  <si>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</si>
  <si>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</si>
  <si>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</si>
  <si>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</si>
  <si>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</si>
  <si>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</si>
  <si>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</si>
  <si>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</si>
  <si>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</si>
  <si>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</si>
  <si>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</si>
  <si>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</si>
  <si>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</si>
  <si>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</si>
  <si>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</si>
  <si>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</si>
  <si>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</si>
  <si>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</si>
  <si>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</si>
  <si>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</si>
  <si>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</si>
  <si>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</si>
  <si>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</si>
  <si>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</si>
  <si>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</si>
  <si>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</si>
  <si>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</si>
  <si>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</si>
  <si>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</si>
  <si>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</si>
  <si>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</si>
  <si>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</si>
  <si>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</si>
  <si>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</si>
  <si>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</si>
  <si>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</si>
  <si>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</si>
  <si>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</si>
  <si>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</si>
  <si>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</si>
  <si>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</si>
  <si>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</si>
  <si>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</si>
  <si>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</si>
  <si>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</si>
  <si>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</si>
  <si>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</si>
  <si>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</si>
  <si>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</si>
  <si>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</si>
  <si>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</si>
  <si>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</si>
  <si>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</si>
  <si>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</si>
  <si>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</si>
  <si>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</si>
  <si>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</si>
  <si>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</si>
  <si>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</si>
  <si>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</si>
  <si>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</si>
  <si>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</si>
  <si>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</si>
  <si>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</si>
  <si>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</si>
  <si>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</si>
  <si>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</si>
  <si>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</si>
  <si>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</si>
  <si>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</si>
  <si>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</si>
  <si>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</si>
  <si>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</si>
  <si>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</si>
  <si>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</si>
  <si>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</si>
  <si>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</si>
  <si>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</si>
  <si>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</si>
  <si>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</si>
  <si>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</si>
  <si>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</si>
  <si>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</si>
  <si>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</si>
  <si>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</si>
  <si>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</si>
  <si>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</si>
  <si>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</si>
  <si>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</si>
  <si>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</si>
  <si>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</si>
  <si>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</si>
  <si>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</si>
  <si>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</si>
  <si>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</si>
  <si>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</si>
  <si>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</si>
  <si>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</si>
  <si>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</si>
  <si>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</si>
  <si>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</si>
  <si>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</si>
  <si>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</si>
  <si>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</si>
  <si>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</si>
  <si>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</si>
  <si>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</si>
  <si>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</si>
  <si>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</si>
  <si>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</si>
  <si>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</si>
  <si>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</si>
  <si>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</si>
  <si>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</si>
  <si>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</si>
  <si>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</si>
  <si>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</si>
  <si>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</si>
  <si>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</si>
  <si>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</si>
  <si>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</si>
  <si>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</si>
  <si>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</si>
  <si>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</si>
  <si>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</si>
  <si>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</si>
  <si>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</si>
  <si>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</si>
  <si>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</si>
  <si>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</si>
  <si>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</si>
  <si>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</si>
  <si>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</si>
  <si>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</si>
  <si>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</si>
  <si>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</si>
  <si>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</si>
  <si>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</si>
  <si>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</si>
  <si>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</si>
  <si>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</si>
  <si>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</si>
  <si>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</si>
  <si>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</si>
  <si>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</si>
  <si>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</si>
  <si>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</si>
  <si>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</si>
  <si>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</si>
  <si>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</si>
  <si>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</si>
  <si>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</si>
  <si>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</si>
  <si>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</si>
  <si>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</si>
  <si>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</si>
  <si>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</si>
  <si>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</si>
  <si>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</si>
  <si>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</si>
  <si>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</si>
  <si>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</si>
  <si>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</si>
  <si>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</si>
  <si>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</si>
  <si>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</si>
  <si>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</si>
  <si>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</si>
  <si>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</si>
  <si>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</si>
  <si>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</si>
  <si>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</si>
  <si>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</si>
  <si>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</si>
  <si>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</si>
  <si>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</si>
  <si>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</si>
  <si>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</si>
  <si>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</si>
  <si>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</si>
  <si>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</si>
  <si>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</si>
  <si>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</si>
  <si>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</si>
  <si>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</si>
  <si>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</si>
  <si>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</si>
  <si>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</si>
  <si>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</si>
  <si>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</si>
  <si>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</si>
  <si>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</si>
  <si>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</si>
  <si>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</si>
  <si>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</si>
  <si>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</si>
  <si>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</si>
  <si>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</si>
  <si>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</si>
  <si>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</si>
  <si>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</si>
  <si>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</si>
  <si>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</si>
  <si>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</si>
  <si>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</si>
  <si>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</si>
  <si>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</si>
  <si>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</si>
  <si>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</si>
  <si>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</si>
  <si>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</si>
  <si>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</si>
  <si>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</si>
  <si>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</si>
  <si>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</si>
  <si>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</si>
  <si>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</si>
  <si>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</si>
  <si>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</si>
  <si>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SAN JUAN DE LOS LAGOS</t>
  </si>
  <si>
    <t>DEL 1 AL 30 DE SEPTIEMBRE DE 2022</t>
  </si>
  <si>
    <t>LIC. ALEJANDRO DE ANDA LOZANO</t>
  </si>
  <si>
    <t>L.C.P. SIXTO ALEJANDRO VILLALOBOS CRUZ</t>
  </si>
  <si>
    <t>PRESIDENTE MUNICIPAL</t>
  </si>
  <si>
    <t>ENCARGADO DE LA HACIENDA PUBLICA MUNICIPAL</t>
  </si>
  <si>
    <t>ASEJ2022-09-05-12-2022-1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</si>
</sst>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90448313.690000013</v>
      </c>
      <c r="AY7" s="13">
        <f>AY8+AY29+AY35+AY40+AY72+AY81+AY102+AY114</f>
        <v>91677778.760000005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28527247.910000004</v>
      </c>
      <c r="AY8" s="15">
        <f>AY9+AY11+AY15+AY16+AY17+AY18+AY19+AY25+AY27</f>
        <v>26794309.810000002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27762166.810000002</v>
      </c>
      <c r="AY11" s="17">
        <f>SUM(AY12:AY14)</f>
        <v>25872923.540000003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17325044.030000001</v>
      </c>
      <c r="AY12" s="20">
        <v>16299114.210000001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8512473</v>
      </c>
      <c r="AY13" s="20">
        <v>9134714.5299999993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1924649.78</v>
      </c>
      <c r="AY14" s="20">
        <v>439094.8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765081.1</v>
      </c>
      <c r="AY19" s="17">
        <f>SUM(AY20:AY24)</f>
        <v>921386.27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688907.83</v>
      </c>
      <c r="AY20" s="20">
        <v>222345.69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55723.54</v>
      </c>
      <c r="AY22" s="20">
        <v>24994.17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20449.73</v>
      </c>
      <c r="AY23" s="20">
        <v>15145.85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658900.56000000006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49893607.81000001</v>
      </c>
      <c r="AY40" s="15">
        <f>AY41+AY46+AY47+AY62+AY68+AY70</f>
        <v>56863124.880000003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4248208.0199999996</v>
      </c>
      <c r="AY41" s="17">
        <f>SUM(AY42:AY45)</f>
        <v>3846174.55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3345250</v>
      </c>
      <c r="AY42" s="20">
        <v>2791598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422121.5</v>
      </c>
      <c r="AY43" s="20">
        <v>553640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304135.52</v>
      </c>
      <c r="AY44" s="20">
        <v>425849.55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176701</v>
      </c>
      <c r="AY45" s="20">
        <v>75087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44165252.770000003</v>
      </c>
      <c r="AY47" s="17">
        <f>SUM(AY48:AY61)</f>
        <v>50837978.160000004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1879064.98</v>
      </c>
      <c r="AY48" s="20">
        <v>1913336.18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718706.01</v>
      </c>
      <c r="AY49" s="20">
        <v>463194.24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1469613.57</v>
      </c>
      <c r="AY50" s="20">
        <v>3250610.77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30673.5</v>
      </c>
      <c r="AY52" s="20">
        <v>126896.3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479838.47</v>
      </c>
      <c r="AY53" s="20">
        <v>1793602.63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13480.42</v>
      </c>
      <c r="AY54" s="20">
        <v>0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32995.599999999999</v>
      </c>
      <c r="AY55" s="20">
        <v>116909.78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1532923.38</v>
      </c>
      <c r="AY56" s="20">
        <v>1430015.02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34037442.060000002</v>
      </c>
      <c r="AY57" s="20">
        <v>36312265.979999997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1406474.72</v>
      </c>
      <c r="AY58" s="20">
        <v>2468853.27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18202.55</v>
      </c>
      <c r="AY59" s="20">
        <v>16805.740000000002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1984702.84</v>
      </c>
      <c r="AY60" s="20">
        <v>2450966.58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561134.67000000004</v>
      </c>
      <c r="AY61" s="20">
        <v>494521.67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1480147.02</v>
      </c>
      <c r="AY62" s="17">
        <f>SUM(AY63:AY67)</f>
        <v>2178972.17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1398849.02</v>
      </c>
      <c r="AY63" s="20">
        <v>2105764.17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41285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9960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81298</v>
      </c>
      <c r="AY67" s="20">
        <v>21963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5057859.38</v>
      </c>
      <c r="AY72" s="15">
        <f>AY73+AY76+AY77+AY78+AY80</f>
        <v>3363794.1500000004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5057859.38</v>
      </c>
      <c r="AY73" s="17">
        <f>SUM(AY74:AY75)</f>
        <v>3363794.1500000004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2138743.5</v>
      </c>
      <c r="AY74" s="20">
        <v>2440074.41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2919115.88</v>
      </c>
      <c r="AY75" s="20">
        <v>923719.74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6969598.5899999999</v>
      </c>
      <c r="AY81" s="15">
        <f>AY82+AY83+AY85+AY87+AY89+AY91+AY93+AY94+AY100</f>
        <v>4656549.92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6969598.5899999999</v>
      </c>
      <c r="AY83" s="17">
        <f>SUM(AY84)</f>
        <v>4656533.92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6969598.5899999999</v>
      </c>
      <c r="AY84" s="20">
        <v>4656533.92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16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16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174463066.09</v>
      </c>
      <c r="AY117" s="13">
        <f>AY118+AY149</f>
        <v>194378804.02000001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174463066.09</v>
      </c>
      <c r="AY118" s="15">
        <f>AY119+AY132+AY135+AY140+AY146</f>
        <v>192848804.02000001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113046558.87</v>
      </c>
      <c r="AY119" s="17">
        <f>SUM(AY120:AY131)</f>
        <v>126090696.92999999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74282847.540000007</v>
      </c>
      <c r="AY120" s="20">
        <v>82114106.700000003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14222288.98</v>
      </c>
      <c r="AY121" s="20">
        <v>11027231.560000001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3062217.61</v>
      </c>
      <c r="AY122" s="20">
        <v>3417362.03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1941915.8</v>
      </c>
      <c r="AY125" s="20">
        <v>2283365.0499999998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1401435.81</v>
      </c>
      <c r="AY128" s="20">
        <v>1871922.61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946320.36</v>
      </c>
      <c r="AY129" s="20">
        <v>5230669.18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17189532.77</v>
      </c>
      <c r="AY131" s="20">
        <v>20146039.800000001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54817046.850000001</v>
      </c>
      <c r="AY132" s="17">
        <f>SUM(AY133:AY134)</f>
        <v>64030420.789999999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14390540.710000001</v>
      </c>
      <c r="AY133" s="20">
        <v>15908170.1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40426506.140000001</v>
      </c>
      <c r="AY134" s="20">
        <v>48122250.689999998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4075000</v>
      </c>
      <c r="AY135" s="17">
        <f>SUM(AY136:AY139)</f>
        <v>250000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4075000</v>
      </c>
      <c r="AY139" s="20">
        <v>250000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2324459.37</v>
      </c>
      <c r="AY140" s="17">
        <f>SUM(AY141:AY145)</f>
        <v>2477686.2999999998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29.5</v>
      </c>
      <c r="AY141" s="20">
        <v>1601.29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318443.02</v>
      </c>
      <c r="AY142" s="20">
        <v>397434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2005986.85</v>
      </c>
      <c r="AY143" s="20">
        <v>2078651.01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200001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200001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1530000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1530000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1530000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264911379.78000003</v>
      </c>
      <c r="AY184" s="27">
        <f>AY7+AY117+AY161</f>
        <v>286056582.78000003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187056716.58999997</v>
      </c>
      <c r="AY186" s="13">
        <f>AY187+AY222+AY287</f>
        <v>223985836.11000001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72899190.089999989</v>
      </c>
      <c r="AY187" s="15">
        <f>AY188+AY193+AY198+AY207+AY212+AY219</f>
        <v>98091845.489999995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33302010.530000001</v>
      </c>
      <c r="AY188" s="17">
        <f>SUM(AY189:AY192)</f>
        <v>36580005.980000004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3697296.18</v>
      </c>
      <c r="AY189" s="20">
        <v>4415994.0599999996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29604714.350000001</v>
      </c>
      <c r="AY191" s="20">
        <v>32164011.920000002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33523695.459999997</v>
      </c>
      <c r="AY193" s="17">
        <f>SUM(AY194:AY197)</f>
        <v>39983501.170000002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663082.88</v>
      </c>
      <c r="AY194" s="20">
        <v>744163.59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32860612.579999998</v>
      </c>
      <c r="AY195" s="20">
        <v>39239337.579999998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4639804.83</v>
      </c>
      <c r="AY198" s="17">
        <f>SUM(AY199:AY206)</f>
        <v>20359554.349999998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0</v>
      </c>
      <c r="AY200" s="20">
        <v>11048938.369999999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4639804.83</v>
      </c>
      <c r="AY201" s="20">
        <v>9284502.7599999998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26113.22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1395877.64</v>
      </c>
      <c r="AY212" s="17">
        <f>SUM(AY213:AY218)</f>
        <v>1168783.99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1152821.44</v>
      </c>
      <c r="AY214" s="20">
        <v>1161359.99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243056.2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7424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37801.629999999997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37801.629999999997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54489105.249999993</v>
      </c>
      <c r="AY222" s="15">
        <f>AY223+AY232+AY236+AY246+AY256+AY264+AY267+AY273+AY277</f>
        <v>55975554.040000007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2409716.52</v>
      </c>
      <c r="AY223" s="17">
        <f>SUM(AY224:AY231)</f>
        <v>3824580.25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830772.81</v>
      </c>
      <c r="AY224" s="20">
        <v>1177601.06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589876.61</v>
      </c>
      <c r="AY225" s="20">
        <v>760894.82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233882.68</v>
      </c>
      <c r="AY227" s="20">
        <v>679242.75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536984.42000000004</v>
      </c>
      <c r="AY229" s="20">
        <v>873531.62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218200</v>
      </c>
      <c r="AY231" s="20">
        <v>333310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2816614.25</v>
      </c>
      <c r="AY232" s="17">
        <f>SUM(AY233:AY235)</f>
        <v>4236485.95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2724089.8</v>
      </c>
      <c r="AY233" s="20">
        <v>4206338.37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68608</v>
      </c>
      <c r="AY234" s="20">
        <v>17112.55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23916.45</v>
      </c>
      <c r="AY235" s="20">
        <v>13035.03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17199065.009999998</v>
      </c>
      <c r="AY246" s="17">
        <f>SUM(AY247:AY255)</f>
        <v>3036846.98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109726.47</v>
      </c>
      <c r="AY248" s="20">
        <v>22112.799999999999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17059480.140000001</v>
      </c>
      <c r="AY252" s="20">
        <v>2991950.9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29858.400000000001</v>
      </c>
      <c r="AY253" s="20">
        <v>9194.41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13588.87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12211369.889999999</v>
      </c>
      <c r="AY256" s="17">
        <f>SUM(AY257:AY263)</f>
        <v>20723715.270000003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5695977.5700000003</v>
      </c>
      <c r="AY257" s="20">
        <v>7278537.8300000001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103264.48</v>
      </c>
      <c r="AY258" s="20">
        <v>38893.339999999997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6406118.2199999997</v>
      </c>
      <c r="AY259" s="20">
        <v>13405118.07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6009.62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1166.03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15117826.32</v>
      </c>
      <c r="AY264" s="17">
        <f>SUM(AY265:AY266)</f>
        <v>19624628.84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15117826.32</v>
      </c>
      <c r="AY265" s="20">
        <v>19624628.84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1004181.16</v>
      </c>
      <c r="AY267" s="17">
        <f>SUM(AY268:AY272)</f>
        <v>262953.06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827948.51</v>
      </c>
      <c r="AY268" s="20">
        <v>122540.58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140052.6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176232.65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359.88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5104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5104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3730332.0999999996</v>
      </c>
      <c r="AY277" s="17">
        <f>SUM(AY278:AY286)</f>
        <v>4261239.6899999995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238221.61</v>
      </c>
      <c r="AY278" s="20">
        <v>123817.83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23597.88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2490947.86</v>
      </c>
      <c r="AY283" s="20">
        <v>2646246.9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954226.61</v>
      </c>
      <c r="AY285" s="20">
        <v>1449118.36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46936.02</v>
      </c>
      <c r="AY286" s="20">
        <v>18458.72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59668421.250000007</v>
      </c>
      <c r="AY287" s="15">
        <f>AY288+AY298+AY308+AY318+AY328+AY338+AY346+AY356+AY362</f>
        <v>69918436.579999998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32730241.34</v>
      </c>
      <c r="AY288" s="17">
        <v>43627484.409999996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31862083</v>
      </c>
      <c r="AY289" s="20">
        <v>43098579.789999999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183532.52</v>
      </c>
      <c r="AY290" s="20">
        <v>134051.03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565424.93999999994</v>
      </c>
      <c r="AY292" s="20">
        <v>259960.48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12071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40484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61799.97</v>
      </c>
      <c r="AY295" s="20">
        <v>119560.33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4845.91</v>
      </c>
      <c r="AY296" s="20">
        <v>15332.78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640319.31000000006</v>
      </c>
      <c r="AY298" s="17">
        <f>SUM(AY299:AY307)</f>
        <v>1740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377370.51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262740</v>
      </c>
      <c r="AY304" s="20">
        <v>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208.8</v>
      </c>
      <c r="AY307" s="20">
        <v>1740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3504900.45</v>
      </c>
      <c r="AY308" s="17">
        <f>SUM(AY309:AY317)</f>
        <v>4805847.9799999986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2703931.24</v>
      </c>
      <c r="AY309" s="20">
        <v>2501149.8199999998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276945</v>
      </c>
      <c r="AY310" s="20">
        <v>38333.360000000001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447024.21</v>
      </c>
      <c r="AY311" s="20">
        <v>358659.4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77000</v>
      </c>
      <c r="AY312" s="20">
        <v>1769958.88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137746.51999999999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2212608.9500000002</v>
      </c>
      <c r="AY318" s="17">
        <f>SUM(AY319:AY327)</f>
        <v>877972.26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821418.84</v>
      </c>
      <c r="AY319" s="20">
        <v>44617.599999999999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66183.210000000006</v>
      </c>
      <c r="AY322" s="20">
        <v>498650.93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457351.84</v>
      </c>
      <c r="AY323" s="20">
        <v>334703.73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867655.06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12249494.24</v>
      </c>
      <c r="AY328" s="17">
        <f>SUM(AY329:AY337)</f>
        <v>14158082.219999999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10073432.390000001</v>
      </c>
      <c r="AY329" s="20">
        <v>12753161.49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313597</v>
      </c>
      <c r="AY331" s="20">
        <v>109098.95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583831.59</v>
      </c>
      <c r="AY333" s="20">
        <v>1167071.01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24360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414817.26</v>
      </c>
      <c r="AY335" s="20">
        <v>60710.77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839456</v>
      </c>
      <c r="AY337" s="20">
        <v>68040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930280</v>
      </c>
      <c r="AY338" s="17">
        <f>SUM(AY339:AY345)</f>
        <v>1381448.96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930280</v>
      </c>
      <c r="AY339" s="20">
        <v>1381448.96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955327.04</v>
      </c>
      <c r="AY346" s="17">
        <f>SUM(AY347:AY355)</f>
        <v>538144.07000000007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58078.01</v>
      </c>
      <c r="AY347" s="20">
        <v>31884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5085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734918.43</v>
      </c>
      <c r="AY351" s="20">
        <v>501175.07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162330.6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5327630.66</v>
      </c>
      <c r="AY356" s="17">
        <f>SUM(AY357:AY361)</f>
        <v>1357132.13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5327630.66</v>
      </c>
      <c r="AY358" s="20">
        <v>1357132.13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1117619.26</v>
      </c>
      <c r="AY362" s="17">
        <f>SUM(AY363:AY371)</f>
        <v>3170584.55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168470</v>
      </c>
      <c r="AY363" s="20">
        <v>159440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16544.46</v>
      </c>
      <c r="AY364" s="20">
        <v>92180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1162822.8700000001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932604.8</v>
      </c>
      <c r="AY371" s="20">
        <v>1756141.68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17424101.73</v>
      </c>
      <c r="AY372" s="13">
        <f>AY373+AY385+AY391+AY403+AY416+AY423+AY433+AY436+AY447</f>
        <v>19879157.920000002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4950000</v>
      </c>
      <c r="AY385" s="15">
        <f>AY386+AY390</f>
        <v>6329849.54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4950000</v>
      </c>
      <c r="AY386" s="17">
        <f>SUM(AY387:AY389)</f>
        <v>6329849.54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4950000</v>
      </c>
      <c r="AY387" s="20">
        <v>6329849.54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7738513.3700000001</v>
      </c>
      <c r="AY403" s="15">
        <f>AY404+AY406+AY408+AY414</f>
        <v>8325575.8799999999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2137895.87</v>
      </c>
      <c r="AY404" s="17">
        <f>SUM(AY405)</f>
        <v>6657862.9199999999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2137895.87</v>
      </c>
      <c r="AY405" s="20">
        <v>6657862.9199999999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4236433.08</v>
      </c>
      <c r="AY406" s="17">
        <f>SUM(AY407)</f>
        <v>0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4236433.08</v>
      </c>
      <c r="AY407" s="20">
        <v>0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1364184.42</v>
      </c>
      <c r="AY408" s="17">
        <f>SUM(AY409:AY413)</f>
        <v>1667712.96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1322475.93</v>
      </c>
      <c r="AY409" s="20">
        <v>1206341.8400000001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41708.49</v>
      </c>
      <c r="AY411" s="20">
        <v>461371.12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3995815.59</v>
      </c>
      <c r="AY416" s="15">
        <f>AY417+AY419+AY421</f>
        <v>4485753.5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3995815.59</v>
      </c>
      <c r="AY419" s="17">
        <f>SUM(AY420)</f>
        <v>4485753.5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3995815.59</v>
      </c>
      <c r="AY420" s="20">
        <v>4485753.5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739772.77</v>
      </c>
      <c r="AY423" s="15">
        <f>AY424+AY428</f>
        <v>737979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739772.77</v>
      </c>
      <c r="AY424" s="17">
        <f>SUM(AY425:AY427)</f>
        <v>737979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739772.77</v>
      </c>
      <c r="AY425" s="20">
        <v>737979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110606.36</v>
      </c>
      <c r="AY507" s="13">
        <f>AY508+AY517+AY520+AY526+AY528+AY530</f>
        <v>4444493.32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110606.36</v>
      </c>
      <c r="AY508" s="15">
        <f>SUM(AY509:AY516)</f>
        <v>4444493.32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4436757.12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7736.2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110606.36</v>
      </c>
      <c r="AY516" s="17">
        <v>0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204591424.67999998</v>
      </c>
      <c r="AY543" s="30">
        <f>AY186+AY372+AY453+AY477+AY507+AY540</f>
        <v>248309487.35000002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60319955.100000054</v>
      </c>
      <c r="AY544" s="31">
        <f>AY184-AY543</f>
        <v>37747095.430000007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dcterms:created xsi:type="dcterms:W3CDTF">2021-12-07T19:32:18Z</dcterms:created>
  <dcterms:modified xsi:type="dcterms:W3CDTF">2022-12-06T02:10:57Z</dcterms:modified>
</cp:coreProperties>
</file>