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<sst xmlns="http://schemas.openxmlformats.org/spreadsheetml/2006/main" count="46" uniqueCount="42">
  <si>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</si>
  <si>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</si>
  <si>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</si>
  <si>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</si>
  <si>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</si>
  <si>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</si>
  <si>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</si>
  <si>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</si>
  <si>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</si>
  <si>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</si>
  <si>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</si>
  <si>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</si>
  <si>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</si>
  <si>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</si>
  <si>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</si>
  <si>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</si>
  <si>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</si>
  <si>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</si>
  <si>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</si>
  <si>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</si>
  <si>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</si>
  <si>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</si>
  <si>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</si>
  <si>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</si>
  <si>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</si>
  <si>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</si>
  <si>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</si>
  <si>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</si>
  <si>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</si>
  <si>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</si>
  <si>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</si>
  <si>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</si>
  <si>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</si>
  <si>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</si>
  <si>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</si>
  <si>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SAN JUAN DE LOS LAGOS</t>
  </si>
  <si>
    <t>DEL 1 DE JULIO AL 31 DE DICIEMBRE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</si>
  <si>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</si>
  <si>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</si>
  <si>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</si>
  <si>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</si>
  <si>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ASEJ2021-16-17-04-2022-1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</si>
</sst>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C33" sqref="C33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17790534</v>
      </c>
      <c r="D7" s="6">
        <v>0</v>
      </c>
      <c r="E7" s="6">
        <f t="shared" ref="E7:E16" si="0">C7+D7</f>
        <v>17790534</v>
      </c>
      <c r="F7" s="6">
        <v>26794309.809999999</v>
      </c>
      <c r="G7" s="7">
        <f t="shared" ref="G7:G17" si="1">IF(E7=0,0,F7/E7)</f>
        <v>1.5060992441261178</v>
      </c>
      <c r="H7" s="7">
        <f t="shared" ref="H7:H17" si="2">1-G7</f>
        <v>-0.50609924412611784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44396862</v>
      </c>
      <c r="D10" s="9">
        <v>0</v>
      </c>
      <c r="E10" s="9">
        <f t="shared" si="0"/>
        <v>44396862</v>
      </c>
      <c r="F10" s="9">
        <v>56863124.880000003</v>
      </c>
      <c r="G10" s="10">
        <f t="shared" si="1"/>
        <v>1.2807915316177076</v>
      </c>
      <c r="H10" s="10">
        <f t="shared" si="2"/>
        <v>-0.28079153161770765</v>
      </c>
    </row>
    <row r="11" spans="1:8" ht="15.75" x14ac:dyDescent="0.25">
      <c r="A11" s="4" t="s">
        <v>13</v>
      </c>
      <c r="B11" s="8"/>
      <c r="C11" s="9">
        <v>3780314</v>
      </c>
      <c r="D11" s="9">
        <v>0</v>
      </c>
      <c r="E11" s="9">
        <f t="shared" si="0"/>
        <v>3780314</v>
      </c>
      <c r="F11" s="9">
        <v>3363794.15</v>
      </c>
      <c r="G11" s="10">
        <f t="shared" si="1"/>
        <v>0.88981871611723251</v>
      </c>
      <c r="H11" s="10">
        <f t="shared" si="2"/>
        <v>0.11018128388276749</v>
      </c>
    </row>
    <row r="12" spans="1:8" ht="15.75" x14ac:dyDescent="0.25">
      <c r="A12" s="4" t="s">
        <v>14</v>
      </c>
      <c r="B12" s="8"/>
      <c r="C12" s="9">
        <v>4344900</v>
      </c>
      <c r="D12" s="9">
        <v>0</v>
      </c>
      <c r="E12" s="9">
        <f t="shared" si="0"/>
        <v>4344900</v>
      </c>
      <c r="F12" s="9">
        <v>4656549.92</v>
      </c>
      <c r="G12" s="10">
        <f t="shared" si="1"/>
        <v>1.0717277543786969</v>
      </c>
      <c r="H12" s="10">
        <f t="shared" si="2"/>
        <v>-7.172775437869694E-2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186497096</v>
      </c>
      <c r="D14" s="9">
        <v>0</v>
      </c>
      <c r="E14" s="9">
        <f t="shared" si="0"/>
        <v>186497096</v>
      </c>
      <c r="F14" s="9">
        <v>192848804.02000001</v>
      </c>
      <c r="G14" s="10">
        <f t="shared" si="1"/>
        <v>1.0340579459746655</v>
      </c>
      <c r="H14" s="10">
        <f t="shared" si="2"/>
        <v>-3.4057945974665493E-2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1530000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256809706</v>
      </c>
      <c r="D17" s="13">
        <f>SUM(D7:D16)</f>
        <v>0</v>
      </c>
      <c r="E17" s="13">
        <f>SUM(E7:E16)</f>
        <v>256809706</v>
      </c>
      <c r="F17" s="13">
        <f>SUM(F7:F16)</f>
        <v>286056582.78000003</v>
      </c>
      <c r="G17" s="14">
        <f t="shared" si="1"/>
        <v>1.1138854026802243</v>
      </c>
      <c r="H17" s="14">
        <f t="shared" si="2"/>
        <v>-0.11388540268022429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95291974</v>
      </c>
      <c r="D21" s="6">
        <v>0</v>
      </c>
      <c r="E21" s="6">
        <f t="shared" ref="E21:E29" si="3">C21+D21</f>
        <v>95291974</v>
      </c>
      <c r="F21" s="6">
        <v>98091845.489999995</v>
      </c>
      <c r="G21" s="7">
        <f t="shared" ref="G21:G30" si="4">IF(E21=0,0,F21/E21)</f>
        <v>1.0293820284381976</v>
      </c>
      <c r="H21" s="7">
        <f t="shared" ref="H21:H30" si="5">1-G21</f>
        <v>-2.9382028438197594E-2</v>
      </c>
    </row>
    <row r="22" spans="1:8" ht="15.75" x14ac:dyDescent="0.25">
      <c r="A22" s="4" t="s">
        <v>26</v>
      </c>
      <c r="B22" s="8"/>
      <c r="C22" s="9">
        <v>44170005</v>
      </c>
      <c r="D22" s="9">
        <v>0</v>
      </c>
      <c r="E22" s="9">
        <f t="shared" si="3"/>
        <v>44170005</v>
      </c>
      <c r="F22" s="9">
        <v>55975554.039999999</v>
      </c>
      <c r="G22" s="10">
        <f t="shared" si="4"/>
        <v>1.2672752479878595</v>
      </c>
      <c r="H22" s="10">
        <f t="shared" si="5"/>
        <v>-0.26727524798785951</v>
      </c>
    </row>
    <row r="23" spans="1:8" ht="15.75" x14ac:dyDescent="0.25">
      <c r="A23" s="4" t="s">
        <v>27</v>
      </c>
      <c r="B23" s="8"/>
      <c r="C23" s="9">
        <v>62774737</v>
      </c>
      <c r="D23" s="9">
        <v>0</v>
      </c>
      <c r="E23" s="9">
        <f t="shared" si="3"/>
        <v>62774737</v>
      </c>
      <c r="F23" s="9">
        <v>69918436.579999998</v>
      </c>
      <c r="G23" s="10">
        <f t="shared" si="4"/>
        <v>1.11379895673637</v>
      </c>
      <c r="H23" s="10">
        <f t="shared" si="5"/>
        <v>-0.11379895673636997</v>
      </c>
    </row>
    <row r="24" spans="1:8" ht="15.75" x14ac:dyDescent="0.25">
      <c r="A24" s="4" t="s">
        <v>28</v>
      </c>
      <c r="B24" s="8"/>
      <c r="C24" s="9">
        <v>19737693</v>
      </c>
      <c r="D24" s="9">
        <v>0</v>
      </c>
      <c r="E24" s="9">
        <f t="shared" si="3"/>
        <v>19737693</v>
      </c>
      <c r="F24" s="9">
        <v>19879157.920000002</v>
      </c>
      <c r="G24" s="10">
        <f t="shared" si="4"/>
        <v>1.0071672469523161</v>
      </c>
      <c r="H24" s="10">
        <f t="shared" si="5"/>
        <v>-7.1672469523160753E-3</v>
      </c>
    </row>
    <row r="25" spans="1:8" ht="15.75" x14ac:dyDescent="0.25">
      <c r="A25" s="4" t="s">
        <v>29</v>
      </c>
      <c r="B25" s="8"/>
      <c r="C25" s="9">
        <v>7937883</v>
      </c>
      <c r="D25" s="9">
        <v>0</v>
      </c>
      <c r="E25" s="9">
        <f t="shared" si="3"/>
        <v>7937883</v>
      </c>
      <c r="F25" s="9">
        <v>3378679.12</v>
      </c>
      <c r="G25" s="10">
        <f t="shared" si="4"/>
        <v>0.42563982361544006</v>
      </c>
      <c r="H25" s="10">
        <f t="shared" si="5"/>
        <v>0.57436017638455994</v>
      </c>
    </row>
    <row r="26" spans="1:8" ht="15.75" x14ac:dyDescent="0.25">
      <c r="A26" s="4" t="s">
        <v>30</v>
      </c>
      <c r="B26" s="8"/>
      <c r="C26" s="9">
        <v>26897414</v>
      </c>
      <c r="D26" s="9">
        <v>0</v>
      </c>
      <c r="E26" s="9">
        <f t="shared" si="3"/>
        <v>26897414</v>
      </c>
      <c r="F26" s="9">
        <v>50260830.789999999</v>
      </c>
      <c r="G26" s="10">
        <f t="shared" si="4"/>
        <v>1.8686120082027216</v>
      </c>
      <c r="H26" s="10">
        <f t="shared" si="5"/>
        <v>-0.86861200820272155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 x14ac:dyDescent="0.3">
      <c r="A30" s="11"/>
      <c r="B30" s="12" t="s">
        <v>19</v>
      </c>
      <c r="C30" s="13">
        <f>SUM(C21:C29)</f>
        <v>256809706</v>
      </c>
      <c r="D30" s="13">
        <f>SUM(D21:D29)</f>
        <v>0</v>
      </c>
      <c r="E30" s="13">
        <f>SUM(E21:E29)</f>
        <v>256809706</v>
      </c>
      <c r="F30" s="13">
        <f>SUM(F21:F29)</f>
        <v>297504503.94000006</v>
      </c>
      <c r="G30" s="14">
        <f t="shared" si="4"/>
        <v>1.1584628500762353</v>
      </c>
      <c r="H30" s="14">
        <f t="shared" si="5"/>
        <v>-0.15846285007623528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2020-12-02T20:05:45Z</cp:lastPrinted>
  <dcterms:created xsi:type="dcterms:W3CDTF">2020-06-27T18:41:48Z</dcterms:created>
  <dcterms:modified xsi:type="dcterms:W3CDTF">2022-04-18T01:07:53Z</dcterms:modified>
</cp:coreProperties>
</file>