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Reportes\16\1\"/>
    </mc:Choice>
  </mc:AlternateContent>
  <workbookProtection workbookPassword="CEE3" lockStructure="1"/>
  <bookViews>
    <workbookView xWindow="0" yWindow="0" windowWidth="28800" windowHeight="14100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<sst xmlns="http://schemas.openxmlformats.org/spreadsheetml/2006/main" count="46" uniqueCount="42">
  <si>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</si>
  <si>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</si>
  <si>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</si>
  <si>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</si>
  <si>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</si>
  <si>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</si>
  <si>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</si>
  <si>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</si>
  <si>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</si>
  <si>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</si>
  <si>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</si>
  <si>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</si>
  <si>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</si>
  <si>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</si>
  <si>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</si>
  <si>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</si>
  <si>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</si>
  <si>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</si>
  <si>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</si>
  <si>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</si>
  <si>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</si>
  <si>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</si>
  <si>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</si>
  <si>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</si>
  <si>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</si>
  <si>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</si>
  <si>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</si>
  <si>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</si>
  <si>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</si>
  <si>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</si>
  <si>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</si>
  <si>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</si>
  <si>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</si>
  <si>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</si>
  <si>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</si>
  <si>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SAN JUAN DE LOS LAGOS</t>
  </si>
  <si>
    <t>DEL 1 DE JULIO AL 31 DE DICIEMBRE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</si>
  <si>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</si>
  <si>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</si>
  <si>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</si>
  <si>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</si>
  <si>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ASEJ2022-16-08-05-2023-1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</si>
</sst>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topLeftCell="A13" workbookViewId="0">
      <selection activeCell="A3" sqref="A3:H3"/>
    </sheetView>
  </sheetViews>
  <sheetFormatPr baseColWidth="10" defaultRowHeight="15" x14ac:dyDescent="0.2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 x14ac:dyDescent="0.3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 x14ac:dyDescent="0.3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 x14ac:dyDescent="0.2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 x14ac:dyDescent="0.25">
      <c r="A7" s="4" t="s">
        <v>9</v>
      </c>
      <c r="B7" s="5"/>
      <c r="C7" s="6">
        <v>18680060</v>
      </c>
      <c r="D7" s="6">
        <v>15612340</v>
      </c>
      <c r="E7" s="6">
        <f t="shared" ref="E7:E16" si="0">C7+D7</f>
        <v>34292400</v>
      </c>
      <c r="F7" s="6">
        <v>34179885.219999999</v>
      </c>
      <c r="G7" s="7">
        <f t="shared" ref="G7:G17" si="1">IF(E7=0,0,F7/E7)</f>
        <v>0.99671895871971627</v>
      </c>
      <c r="H7" s="7">
        <f t="shared" ref="H7:H17" si="2">1-G7</f>
        <v>3.2810412802837252E-3</v>
      </c>
    </row>
    <row r="8" spans="1:8" ht="15.75" x14ac:dyDescent="0.2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 x14ac:dyDescent="0.25">
      <c r="A9" s="4" t="s">
        <v>11</v>
      </c>
      <c r="B9" s="8"/>
      <c r="C9" s="9">
        <v>0</v>
      </c>
      <c r="D9" s="9">
        <v>0</v>
      </c>
      <c r="E9" s="9">
        <f t="shared" si="0"/>
        <v>0</v>
      </c>
      <c r="F9" s="9">
        <v>0</v>
      </c>
      <c r="G9" s="10">
        <f t="shared" si="1"/>
        <v>0</v>
      </c>
      <c r="H9" s="10">
        <f t="shared" si="2"/>
        <v>1</v>
      </c>
    </row>
    <row r="10" spans="1:8" ht="15.75" x14ac:dyDescent="0.25">
      <c r="A10" s="4" t="s">
        <v>12</v>
      </c>
      <c r="B10" s="8"/>
      <c r="C10" s="9">
        <v>46616705</v>
      </c>
      <c r="D10" s="9">
        <v>7898795</v>
      </c>
      <c r="E10" s="9">
        <f t="shared" si="0"/>
        <v>54515500</v>
      </c>
      <c r="F10" s="9">
        <v>54336266.840000004</v>
      </c>
      <c r="G10" s="10">
        <f t="shared" si="1"/>
        <v>0.99671225321238921</v>
      </c>
      <c r="H10" s="10">
        <f t="shared" si="2"/>
        <v>3.2877467876107902E-3</v>
      </c>
    </row>
    <row r="11" spans="1:8" ht="15.75" x14ac:dyDescent="0.25">
      <c r="A11" s="4" t="s">
        <v>13</v>
      </c>
      <c r="B11" s="8"/>
      <c r="C11" s="9">
        <v>3969330</v>
      </c>
      <c r="D11" s="9">
        <v>2720170</v>
      </c>
      <c r="E11" s="9">
        <f t="shared" si="0"/>
        <v>6689500</v>
      </c>
      <c r="F11" s="9">
        <v>6652655.0999999996</v>
      </c>
      <c r="G11" s="10">
        <f t="shared" si="1"/>
        <v>0.99449212945661103</v>
      </c>
      <c r="H11" s="10">
        <f t="shared" si="2"/>
        <v>5.5078705433889708E-3</v>
      </c>
    </row>
    <row r="12" spans="1:8" ht="15.75" x14ac:dyDescent="0.25">
      <c r="A12" s="4" t="s">
        <v>14</v>
      </c>
      <c r="B12" s="8"/>
      <c r="C12" s="9">
        <v>4562145</v>
      </c>
      <c r="D12" s="9">
        <v>5138055</v>
      </c>
      <c r="E12" s="9">
        <f t="shared" si="0"/>
        <v>9700200</v>
      </c>
      <c r="F12" s="9">
        <v>9679417.0299999993</v>
      </c>
      <c r="G12" s="10">
        <f t="shared" si="1"/>
        <v>0.99785746994907309</v>
      </c>
      <c r="H12" s="10">
        <f t="shared" si="2"/>
        <v>2.1425300509269052E-3</v>
      </c>
    </row>
    <row r="13" spans="1:8" ht="15.75" x14ac:dyDescent="0.25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75" x14ac:dyDescent="0.25">
      <c r="A14" s="33" t="s">
        <v>16</v>
      </c>
      <c r="B14" s="34"/>
      <c r="C14" s="9">
        <v>195821951</v>
      </c>
      <c r="D14" s="9">
        <v>32398250</v>
      </c>
      <c r="E14" s="9">
        <f t="shared" si="0"/>
        <v>228220201</v>
      </c>
      <c r="F14" s="9">
        <v>226273423.56999999</v>
      </c>
      <c r="G14" s="10">
        <f t="shared" si="1"/>
        <v>0.99146974097179064</v>
      </c>
      <c r="H14" s="10">
        <f t="shared" si="2"/>
        <v>8.5302590282093638E-3</v>
      </c>
    </row>
    <row r="15" spans="1:8" ht="15.75" x14ac:dyDescent="0.25">
      <c r="A15" s="4" t="s">
        <v>17</v>
      </c>
      <c r="B15" s="8"/>
      <c r="C15" s="9">
        <v>0</v>
      </c>
      <c r="D15" s="9">
        <v>0</v>
      </c>
      <c r="E15" s="9">
        <f t="shared" si="0"/>
        <v>0</v>
      </c>
      <c r="F15" s="9">
        <v>0</v>
      </c>
      <c r="G15" s="10">
        <f t="shared" si="1"/>
        <v>0</v>
      </c>
      <c r="H15" s="10">
        <f t="shared" si="2"/>
        <v>1</v>
      </c>
    </row>
    <row r="16" spans="1:8" ht="15.75" x14ac:dyDescent="0.25">
      <c r="A16" s="4" t="s">
        <v>18</v>
      </c>
      <c r="B16" s="8"/>
      <c r="C16" s="9">
        <v>0</v>
      </c>
      <c r="D16" s="9">
        <v>0</v>
      </c>
      <c r="E16" s="9">
        <f t="shared" si="0"/>
        <v>0</v>
      </c>
      <c r="F16" s="9">
        <v>0</v>
      </c>
      <c r="G16" s="10">
        <f t="shared" si="1"/>
        <v>0</v>
      </c>
      <c r="H16" s="10">
        <f t="shared" si="2"/>
        <v>1</v>
      </c>
    </row>
    <row r="17" spans="1:8" ht="15.75" thickBot="1" x14ac:dyDescent="0.3">
      <c r="A17" s="11"/>
      <c r="B17" s="12" t="s">
        <v>19</v>
      </c>
      <c r="C17" s="13">
        <f>SUM(C7:C16)</f>
        <v>269650191</v>
      </c>
      <c r="D17" s="13">
        <f>SUM(D7:D16)</f>
        <v>63767610</v>
      </c>
      <c r="E17" s="13">
        <f>SUM(E7:E16)</f>
        <v>333417801</v>
      </c>
      <c r="F17" s="13">
        <f>SUM(F7:F16)</f>
        <v>331121647.75999999</v>
      </c>
      <c r="G17" s="14">
        <f t="shared" si="1"/>
        <v>0.99311328539414123</v>
      </c>
      <c r="H17" s="14">
        <f t="shared" si="2"/>
        <v>6.886714605858768E-3</v>
      </c>
    </row>
    <row r="18" spans="1:8" ht="15.75" thickTop="1" x14ac:dyDescent="0.25">
      <c r="A18" s="15"/>
      <c r="B18" s="16"/>
      <c r="C18" s="17"/>
      <c r="D18" s="17"/>
      <c r="E18" s="17"/>
      <c r="F18" s="17"/>
      <c r="G18" s="17"/>
      <c r="H18" s="18"/>
    </row>
    <row r="19" spans="1:8" ht="21" x14ac:dyDescent="0.35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 x14ac:dyDescent="0.2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 x14ac:dyDescent="0.25">
      <c r="A21" s="4" t="s">
        <v>25</v>
      </c>
      <c r="B21" s="5"/>
      <c r="C21" s="6">
        <v>106502052</v>
      </c>
      <c r="D21" s="6">
        <v>6491150</v>
      </c>
      <c r="E21" s="6">
        <f t="shared" ref="E21:E29" si="3">C21+D21</f>
        <v>112993202</v>
      </c>
      <c r="F21" s="6">
        <v>110135093.3</v>
      </c>
      <c r="G21" s="7">
        <f t="shared" ref="G21:G30" si="4">IF(E21=0,0,F21/E21)</f>
        <v>0.97470548095450904</v>
      </c>
      <c r="H21" s="7">
        <f t="shared" ref="H21:H30" si="5">1-G21</f>
        <v>2.529451904549096E-2</v>
      </c>
    </row>
    <row r="22" spans="1:8" ht="15.75" x14ac:dyDescent="0.25">
      <c r="A22" s="4" t="s">
        <v>26</v>
      </c>
      <c r="B22" s="8"/>
      <c r="C22" s="9">
        <v>65252946</v>
      </c>
      <c r="D22" s="9">
        <v>5354650</v>
      </c>
      <c r="E22" s="9">
        <f t="shared" si="3"/>
        <v>70607596</v>
      </c>
      <c r="F22" s="9">
        <v>68911370.430000007</v>
      </c>
      <c r="G22" s="10">
        <f t="shared" si="4"/>
        <v>0.97597672678163416</v>
      </c>
      <c r="H22" s="10">
        <f t="shared" si="5"/>
        <v>2.4023273218365837E-2</v>
      </c>
    </row>
    <row r="23" spans="1:8" ht="15.75" x14ac:dyDescent="0.25">
      <c r="A23" s="4" t="s">
        <v>27</v>
      </c>
      <c r="B23" s="8"/>
      <c r="C23" s="9">
        <v>58895001</v>
      </c>
      <c r="D23" s="9">
        <v>24754599</v>
      </c>
      <c r="E23" s="9">
        <f t="shared" si="3"/>
        <v>83649600</v>
      </c>
      <c r="F23" s="9">
        <v>83373225.180000007</v>
      </c>
      <c r="G23" s="10">
        <f t="shared" si="4"/>
        <v>0.99669604134389178</v>
      </c>
      <c r="H23" s="10">
        <f t="shared" si="5"/>
        <v>3.303958656108219E-3</v>
      </c>
    </row>
    <row r="24" spans="1:8" ht="15.75" x14ac:dyDescent="0.25">
      <c r="A24" s="4" t="s">
        <v>28</v>
      </c>
      <c r="B24" s="8"/>
      <c r="C24" s="9">
        <v>18002603</v>
      </c>
      <c r="D24" s="9">
        <v>5995297</v>
      </c>
      <c r="E24" s="9">
        <f t="shared" si="3"/>
        <v>23997900</v>
      </c>
      <c r="F24" s="9">
        <v>23860537.739999998</v>
      </c>
      <c r="G24" s="10">
        <f t="shared" si="4"/>
        <v>0.99427607165626986</v>
      </c>
      <c r="H24" s="10">
        <f t="shared" si="5"/>
        <v>5.7239283437301447E-3</v>
      </c>
    </row>
    <row r="25" spans="1:8" ht="15.75" x14ac:dyDescent="0.25">
      <c r="A25" s="4" t="s">
        <v>29</v>
      </c>
      <c r="B25" s="8"/>
      <c r="C25" s="9">
        <v>1820000</v>
      </c>
      <c r="D25" s="9">
        <v>2876832</v>
      </c>
      <c r="E25" s="9">
        <f t="shared" si="3"/>
        <v>4696832</v>
      </c>
      <c r="F25" s="9">
        <v>4690660.3899999997</v>
      </c>
      <c r="G25" s="10">
        <f t="shared" si="4"/>
        <v>0.99868600580135714</v>
      </c>
      <c r="H25" s="10">
        <f t="shared" si="5"/>
        <v>1.3139941986428649E-3</v>
      </c>
    </row>
    <row r="26" spans="1:8" ht="15.75" x14ac:dyDescent="0.25">
      <c r="A26" s="4" t="s">
        <v>30</v>
      </c>
      <c r="B26" s="8"/>
      <c r="C26" s="9">
        <v>19177589</v>
      </c>
      <c r="D26" s="9">
        <v>18295082</v>
      </c>
      <c r="E26" s="9">
        <f t="shared" si="3"/>
        <v>37472671</v>
      </c>
      <c r="F26" s="9">
        <v>36539926.420000002</v>
      </c>
      <c r="G26" s="10">
        <f t="shared" si="4"/>
        <v>0.97510867106323973</v>
      </c>
      <c r="H26" s="10">
        <f t="shared" si="5"/>
        <v>2.4891328936760271E-2</v>
      </c>
    </row>
    <row r="27" spans="1:8" ht="15.75" x14ac:dyDescent="0.25">
      <c r="A27" s="4" t="s">
        <v>31</v>
      </c>
      <c r="B27" s="8"/>
      <c r="C27" s="9">
        <v>0</v>
      </c>
      <c r="D27" s="9">
        <v>0</v>
      </c>
      <c r="E27" s="9">
        <f t="shared" si="3"/>
        <v>0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 x14ac:dyDescent="0.2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 x14ac:dyDescent="0.25">
      <c r="A29" s="4" t="s">
        <v>33</v>
      </c>
      <c r="B29" s="8"/>
      <c r="C29" s="9">
        <v>0</v>
      </c>
      <c r="D29" s="9">
        <v>0</v>
      </c>
      <c r="E29" s="9">
        <f t="shared" si="3"/>
        <v>0</v>
      </c>
      <c r="F29" s="9">
        <v>0</v>
      </c>
      <c r="G29" s="10">
        <f t="shared" si="4"/>
        <v>0</v>
      </c>
      <c r="H29" s="10">
        <f t="shared" si="5"/>
        <v>1</v>
      </c>
    </row>
    <row r="30" spans="1:8" ht="15.75" thickBot="1" x14ac:dyDescent="0.3">
      <c r="A30" s="11"/>
      <c r="B30" s="12" t="s">
        <v>19</v>
      </c>
      <c r="C30" s="13">
        <f>SUM(C21:C29)</f>
        <v>269650191</v>
      </c>
      <c r="D30" s="13">
        <f>SUM(D21:D29)</f>
        <v>63767610</v>
      </c>
      <c r="E30" s="13">
        <f>SUM(E21:E29)</f>
        <v>333417801</v>
      </c>
      <c r="F30" s="13">
        <f>SUM(F21:F29)</f>
        <v>327510813.46000004</v>
      </c>
      <c r="G30" s="14">
        <f t="shared" si="4"/>
        <v>0.98228352678746156</v>
      </c>
      <c r="H30" s="14">
        <f t="shared" si="5"/>
        <v>1.7716473212538442E-2</v>
      </c>
    </row>
    <row r="31" spans="1:8" ht="15.75" thickTop="1" x14ac:dyDescent="0.25">
      <c r="A31" s="11"/>
      <c r="B31" s="20"/>
      <c r="C31" s="21"/>
      <c r="D31" s="21"/>
      <c r="E31" s="21"/>
      <c r="F31" s="21"/>
      <c r="G31" s="21"/>
      <c r="H31" s="21"/>
    </row>
    <row r="32" spans="1:8" ht="18.75" x14ac:dyDescent="0.3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 x14ac:dyDescent="0.25">
      <c r="A33" s="24"/>
      <c r="B33" s="1"/>
      <c r="C33" s="23"/>
      <c r="D33" s="23"/>
      <c r="E33" s="23"/>
      <c r="F33" s="23"/>
      <c r="G33" s="23"/>
      <c r="H33" s="23"/>
    </row>
    <row r="34" spans="1:8" ht="15.75" x14ac:dyDescent="0.25">
      <c r="A34" s="24"/>
      <c r="B34" s="1"/>
      <c r="C34" s="23"/>
      <c r="D34" s="23"/>
      <c r="E34" s="23"/>
      <c r="F34" s="23"/>
      <c r="G34" s="23"/>
      <c r="H34" s="23"/>
    </row>
    <row r="35" spans="1:8" ht="15.75" x14ac:dyDescent="0.2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 x14ac:dyDescent="0.2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 x14ac:dyDescent="0.25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 x14ac:dyDescent="0.25">
      <c r="A38" s="1"/>
      <c r="B38" s="30"/>
      <c r="C38" s="23"/>
      <c r="D38" s="31"/>
      <c r="E38" s="31"/>
      <c r="F38" s="31"/>
      <c r="G38" s="28"/>
      <c r="H38" s="29"/>
    </row>
  </sheetData>
  <sheetProtection password="CEE3" sheet="1" objects="1" scenarios="1" selectLockedCells="1" selectUnlockedCell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0" orientation="landscape" horizontalDpi="1200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2023-05-08T22:36:23Z</cp:lastPrinted>
  <dcterms:created xsi:type="dcterms:W3CDTF">2020-06-27T18:41:48Z</dcterms:created>
  <dcterms:modified xsi:type="dcterms:W3CDTF">2023-05-08T22:36:28Z</dcterms:modified>
</cp:coreProperties>
</file>