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710" windowHeight="14010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/>
  <c r="O267" i="1"/>
  <c r="O266" i="1" s="1"/>
  <c r="O255" i="1"/>
  <c r="P255" i="1"/>
  <c r="P252" i="1"/>
  <c r="O252" i="1"/>
  <c r="O249" i="1"/>
  <c r="P249" i="1"/>
  <c r="P242" i="1"/>
  <c r="O242" i="1"/>
  <c r="O238" i="1"/>
  <c r="P238" i="1"/>
  <c r="P228" i="1"/>
  <c r="P227" i="1" s="1"/>
  <c r="O228" i="1"/>
  <c r="P223" i="1"/>
  <c r="O223" i="1"/>
  <c r="O220" i="1"/>
  <c r="P220" i="1"/>
  <c r="P216" i="1"/>
  <c r="O216" i="1"/>
  <c r="O212" i="1"/>
  <c r="P212" i="1"/>
  <c r="P208" i="1"/>
  <c r="O208" i="1"/>
  <c r="O207" i="1" s="1"/>
  <c r="P203" i="1"/>
  <c r="O203" i="1"/>
  <c r="O199" i="1"/>
  <c r="P199" i="1"/>
  <c r="P195" i="1"/>
  <c r="P194" i="1" s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O153" i="1"/>
  <c r="O152" i="1" s="1"/>
  <c r="P141" i="1"/>
  <c r="O141" i="1"/>
  <c r="O130" i="1"/>
  <c r="P130" i="1"/>
  <c r="P122" i="1"/>
  <c r="P121" i="1" s="1"/>
  <c r="P269" i="1" s="1"/>
  <c r="O122" i="1"/>
  <c r="O108" i="1"/>
  <c r="P108" i="1"/>
  <c r="P105" i="1"/>
  <c r="O105" i="1"/>
  <c r="O95" i="1"/>
  <c r="O90" i="1" s="1"/>
  <c r="P95" i="1"/>
  <c r="P91" i="1"/>
  <c r="O91" i="1"/>
  <c r="P81" i="1"/>
  <c r="O81" i="1"/>
  <c r="O73" i="1" s="1"/>
  <c r="P74" i="1"/>
  <c r="P73" i="1" s="1"/>
  <c r="O74" i="1"/>
  <c r="P68" i="1"/>
  <c r="O68" i="1"/>
  <c r="P58" i="1"/>
  <c r="O58" i="1"/>
  <c r="O47" i="1"/>
  <c r="P47" i="1"/>
  <c r="P40" i="1"/>
  <c r="P32" i="1"/>
  <c r="O32" i="1"/>
  <c r="O28" i="1"/>
  <c r="P28" i="1"/>
  <c r="P9" i="1" s="1"/>
  <c r="P118" i="1" s="1"/>
  <c r="P276" i="1" s="1"/>
  <c r="P21" i="1"/>
  <c r="O21" i="1"/>
  <c r="P10" i="1"/>
  <c r="O10" i="1"/>
  <c r="O227" i="1"/>
  <c r="P207" i="1"/>
  <c r="O194" i="1"/>
  <c r="P152" i="1"/>
  <c r="O121" i="1"/>
  <c r="O269" i="1" s="1"/>
  <c r="P90" i="1"/>
  <c r="O9" i="1"/>
  <c r="O118" i="1" s="1"/>
  <c r="O276" i="1" l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<sst xmlns="http://schemas.openxmlformats.org/spreadsheetml/2006/main" count="440" uniqueCount="427">
  <si>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</si>
  <si>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</si>
  <si>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</si>
  <si>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</si>
  <si>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</si>
  <si>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</si>
  <si>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</si>
  <si>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</si>
  <si>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</si>
  <si>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</si>
  <si>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</si>
  <si>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</si>
  <si>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</si>
  <si>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</si>
  <si>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</si>
  <si>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</si>
  <si>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</si>
  <si>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</si>
  <si>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</si>
  <si>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</si>
  <si>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</si>
  <si>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</si>
  <si>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</si>
  <si>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</si>
  <si>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</si>
  <si>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</si>
  <si>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</si>
  <si>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</si>
  <si>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</si>
  <si>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</si>
  <si>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</si>
  <si>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</si>
  <si>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</si>
  <si>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</si>
  <si>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</si>
  <si>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</si>
  <si>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</si>
  <si>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</si>
  <si>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</si>
  <si>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</si>
  <si>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</si>
  <si>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</si>
  <si>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</si>
  <si>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</si>
  <si>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</si>
  <si>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</si>
  <si>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</si>
  <si>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</si>
  <si>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</si>
  <si>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</si>
  <si>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</si>
  <si>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</si>
  <si>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</si>
  <si>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</si>
  <si>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</si>
  <si>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</si>
  <si>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</si>
  <si>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</si>
  <si>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</si>
  <si>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</si>
  <si>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</si>
  <si>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</si>
  <si>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</si>
  <si>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</si>
  <si>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</si>
  <si>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</si>
  <si>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</si>
  <si>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</si>
  <si>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</si>
  <si>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</si>
  <si>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</si>
  <si>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</si>
  <si>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</si>
  <si>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</si>
  <si>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</si>
  <si>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</si>
  <si>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</si>
  <si>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</si>
  <si>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</si>
  <si>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</si>
  <si>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</si>
  <si>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</si>
  <si>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</si>
  <si>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</si>
  <si>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</si>
  <si>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</si>
  <si>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</si>
  <si>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</si>
  <si>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</si>
  <si>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</si>
  <si>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</si>
  <si>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</si>
  <si>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</si>
  <si>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</si>
  <si>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</si>
  <si>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</si>
  <si>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</si>
  <si>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</si>
  <si>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</si>
  <si>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</si>
  <si>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</si>
  <si>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</si>
  <si>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</si>
  <si>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</si>
  <si>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</si>
  <si>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</si>
  <si>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</si>
  <si>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</si>
  <si>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</si>
  <si>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</si>
  <si>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</si>
  <si>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</si>
  <si>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</si>
  <si>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</si>
  <si>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</si>
  <si>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</si>
  <si>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</si>
  <si>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</si>
  <si>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</si>
  <si>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</si>
  <si>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</si>
  <si>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</si>
  <si>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</si>
  <si>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</si>
  <si>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</si>
  <si>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</si>
  <si>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</si>
  <si>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</si>
  <si>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</si>
  <si>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</si>
  <si>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</si>
  <si>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</si>
  <si>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</si>
  <si>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</si>
  <si>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</si>
  <si>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</si>
  <si>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</si>
  <si>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</si>
  <si>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</si>
  <si>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</si>
  <si>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</si>
  <si>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</si>
  <si>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</si>
  <si>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</si>
  <si>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</si>
  <si>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</si>
  <si>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</si>
  <si>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</si>
  <si>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</si>
  <si>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</si>
  <si>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</si>
  <si>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</si>
  <si>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</si>
  <si>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</si>
  <si>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</si>
  <si>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</si>
  <si>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</si>
  <si>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</si>
  <si>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</si>
  <si>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</si>
  <si>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</si>
  <si>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</si>
  <si>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</si>
  <si>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</si>
  <si>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</si>
  <si>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</si>
  <si>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</si>
  <si>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</si>
  <si>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</si>
  <si>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</si>
  <si>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</si>
  <si>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</si>
  <si>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</si>
  <si>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</si>
  <si>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</si>
  <si>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</si>
  <si>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</si>
  <si>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</si>
  <si>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</si>
  <si>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</si>
  <si>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</si>
  <si>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</si>
  <si>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</si>
  <si>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</si>
  <si>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</si>
  <si>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</si>
  <si>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</si>
  <si>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</si>
  <si>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</si>
  <si>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</si>
  <si>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</si>
  <si>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</si>
  <si>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</si>
  <si>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</si>
  <si>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</si>
  <si>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</si>
  <si>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</si>
  <si>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</si>
  <si>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</si>
  <si>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</si>
  <si>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</si>
  <si>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</si>
  <si>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</si>
  <si>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</si>
  <si>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</si>
  <si>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</si>
  <si>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</si>
  <si>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</si>
  <si>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</si>
  <si>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</si>
  <si>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</si>
  <si>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</si>
  <si>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</si>
  <si>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</si>
  <si>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</si>
  <si>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</si>
  <si>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</si>
  <si>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</si>
  <si>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</si>
  <si>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</si>
  <si>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</si>
  <si>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</si>
  <si>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</si>
  <si>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</si>
  <si>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</si>
  <si>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</si>
  <si>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</si>
  <si>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</si>
  <si>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</si>
  <si>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</si>
  <si>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</si>
  <si>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</si>
  <si>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</si>
  <si>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</si>
  <si>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</si>
  <si>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</si>
  <si>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</si>
  <si>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</si>
  <si>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</si>
  <si>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</si>
  <si>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</si>
  <si>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</si>
  <si>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</si>
  <si>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</si>
  <si>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</si>
  <si>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</si>
  <si>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</si>
  <si>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</si>
  <si>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</si>
  <si>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</si>
  <si>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</si>
  <si>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</si>
  <si>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</si>
  <si>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</si>
  <si>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</si>
  <si>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</si>
  <si>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</si>
  <si>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</si>
  <si>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</si>
  <si>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</si>
  <si>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</si>
  <si>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</si>
  <si>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</si>
  <si>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</si>
  <si>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</si>
  <si>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</si>
  <si>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</si>
  <si>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</si>
  <si>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</si>
  <si>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</si>
  <si>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</si>
  <si>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</si>
  <si>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</si>
  <si>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</si>
  <si>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</si>
  <si>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</si>
  <si>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</si>
  <si>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</si>
  <si>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</si>
  <si>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</si>
  <si>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</si>
  <si>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</si>
  <si>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</si>
  <si>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</si>
  <si>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</si>
  <si>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</si>
  <si>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</si>
  <si>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</si>
  <si>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</si>
  <si>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</si>
  <si>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</si>
  <si>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</si>
  <si>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</si>
  <si>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</si>
  <si>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</si>
  <si>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</si>
  <si>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</si>
  <si>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</si>
  <si>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</si>
  <si>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</si>
  <si>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</si>
  <si>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</si>
  <si>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</si>
  <si>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</si>
  <si>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</si>
  <si>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</si>
  <si>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</si>
  <si>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</si>
  <si>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</si>
  <si>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</si>
  <si>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</si>
  <si>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</si>
  <si>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</si>
  <si>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</si>
  <si>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</si>
  <si>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</si>
  <si>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</si>
  <si>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</si>
  <si>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</si>
  <si>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</si>
  <si>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</si>
  <si>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</si>
  <si>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</si>
  <si>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</si>
  <si>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</si>
  <si>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</si>
  <si>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</si>
  <si>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</si>
  <si>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</si>
  <si>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</si>
  <si>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</si>
  <si>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</si>
  <si>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</si>
  <si>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</si>
  <si>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</si>
  <si>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</si>
  <si>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</si>
  <si>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</si>
  <si>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</si>
  <si>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</si>
  <si>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</si>
  <si>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</si>
  <si>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</si>
  <si>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</si>
  <si>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</si>
  <si>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</si>
  <si>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</si>
  <si>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</si>
  <si>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</si>
  <si>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</si>
  <si>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</si>
  <si>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</si>
  <si>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</si>
  <si>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</si>
  <si>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</si>
  <si>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</si>
  <si>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</si>
  <si>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</si>
  <si>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</si>
  <si>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</si>
  <si>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</si>
  <si>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</si>
  <si>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</si>
  <si>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</si>
  <si>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</si>
  <si>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</si>
  <si>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</si>
  <si>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</si>
  <si>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</si>
  <si>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</si>
  <si>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</si>
  <si>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</si>
  <si>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</si>
  <si>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</si>
  <si>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</si>
  <si>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</si>
  <si>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</si>
  <si>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</si>
  <si>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</si>
  <si>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</si>
  <si>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</si>
  <si>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</si>
  <si>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</si>
  <si>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</si>
  <si>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</si>
  <si>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</si>
  <si>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</si>
  <si>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</si>
  <si>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</si>
  <si>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</si>
  <si>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</si>
  <si>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</si>
  <si>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</si>
  <si>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</si>
  <si>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</si>
  <si>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</si>
  <si>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</si>
  <si>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</si>
  <si>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</si>
  <si>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</si>
  <si>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</si>
  <si>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</si>
  <si>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</si>
  <si>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</si>
  <si>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</si>
  <si>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</si>
  <si>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</si>
  <si>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</si>
  <si>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</si>
  <si>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</si>
  <si>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</si>
  <si>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</si>
  <si>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</si>
  <si>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</si>
  <si>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</si>
  <si>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</si>
  <si>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</si>
  <si>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</si>
  <si>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</si>
  <si>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</si>
  <si>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</si>
  <si>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SAN JUAN DE LOS LAGOS</t>
  </si>
  <si>
    <t>DEL 1 DE ENERO AL 31 DE AGOSTO DE 2019</t>
  </si>
  <si>
    <t>L.C.I. JESUS UBALDO MEDINA BRISEÑO</t>
  </si>
  <si>
    <t>L.C.P. FELIPE DE JESUS RUIZ PEREZ</t>
  </si>
  <si>
    <t>FUNIONARIO ENCARGADO DE LA HACIENDA PUBLICA MUNICIPAL</t>
  </si>
  <si>
    <t>ASEJ2019-08-13-04-2020-1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</si>
</sst>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4" fontId="6" fillId="2" borderId="10" xfId="0" quotePrefix="1" applyNumberFormat="1" applyFont="1" applyFill="1" applyBorder="1" applyAlignment="1">
      <alignment horizontal="center" vertical="center"/>
    </xf>
    <xf numFmtId="164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5" fillId="0" borderId="12" xfId="0" applyNumberFormat="1" applyFont="1" applyBorder="1" applyAlignment="1">
      <alignment horizontal="right" vertical="center" shrinkToFit="1"/>
    </xf>
    <xf numFmtId="164" fontId="5" fillId="0" borderId="13" xfId="0" applyNumberFormat="1" applyFont="1" applyBorder="1" applyAlignment="1">
      <alignment horizontal="right" vertical="center" shrinkToFit="1"/>
    </xf>
    <xf numFmtId="164" fontId="6" fillId="0" borderId="10" xfId="0" applyNumberFormat="1" applyFont="1" applyBorder="1" applyAlignment="1">
      <alignment horizontal="right" vertical="center" shrinkToFit="1"/>
    </xf>
    <xf numFmtId="164" fontId="5" fillId="0" borderId="14" xfId="0" applyNumberFormat="1" applyFont="1" applyBorder="1" applyAlignment="1">
      <alignment horizontal="right" vertical="center" shrinkToFit="1"/>
    </xf>
    <xf numFmtId="164" fontId="5" fillId="0" borderId="15" xfId="0" applyNumberFormat="1" applyFont="1" applyBorder="1" applyAlignment="1">
      <alignment horizontal="right" vertical="center" shrinkToFit="1"/>
    </xf>
    <xf numFmtId="164" fontId="6" fillId="0" borderId="11" xfId="0" applyNumberFormat="1" applyFont="1" applyBorder="1" applyAlignment="1">
      <alignment horizontal="right" vertical="center" shrinkToFit="1"/>
    </xf>
    <xf numFmtId="164" fontId="6" fillId="0" borderId="14" xfId="0" applyNumberFormat="1" applyFont="1" applyBorder="1" applyAlignment="1">
      <alignment horizontal="right" vertical="center" shrinkToFit="1"/>
    </xf>
    <xf numFmtId="164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5" fillId="0" borderId="14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wrapText="1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topLeftCell="A244" zoomScale="90" zoomScaleNormal="90" workbookViewId="0">
      <selection activeCell="J285" sqref="J285:M285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/>
    <row r="6" spans="1:16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/>
    <row r="8" spans="1:16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64847126.759999998</v>
      </c>
      <c r="P9" s="43">
        <f>P10+P21+P28+P32+P40+P47+P58+P68</f>
        <v>69243211.109999999</v>
      </c>
    </row>
    <row r="10" spans="1:16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17288796.129999999</v>
      </c>
      <c r="P10" s="43">
        <f>SUM(P11:P19)</f>
        <v>20976361.370000001</v>
      </c>
    </row>
    <row r="11" spans="1:16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5487</v>
      </c>
      <c r="P11" s="45">
        <v>0</v>
      </c>
    </row>
    <row r="12" spans="1:16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16833263.07</v>
      </c>
      <c r="P12" s="45">
        <v>20247485.789999999</v>
      </c>
    </row>
    <row r="13" spans="1:16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450046.06</v>
      </c>
      <c r="P17" s="45">
        <v>728875.57</v>
      </c>
    </row>
    <row r="18" spans="1:16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0.01</v>
      </c>
    </row>
    <row r="20" spans="1:16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41285367.560000002</v>
      </c>
      <c r="P32" s="43">
        <f>SUM(P33:P38)</f>
        <v>37303895.399999999</v>
      </c>
    </row>
    <row r="33" spans="1:16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3987919</v>
      </c>
      <c r="P33" s="45">
        <v>3197838</v>
      </c>
    </row>
    <row r="34" spans="1:16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36691958.609999999</v>
      </c>
      <c r="P35" s="45">
        <v>33753147.380000003</v>
      </c>
    </row>
    <row r="36" spans="1:16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560689.94999999995</v>
      </c>
      <c r="P36" s="45">
        <v>330968.96999999997</v>
      </c>
    </row>
    <row r="37" spans="1:16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44800</v>
      </c>
      <c r="P38" s="45">
        <v>21941.05</v>
      </c>
    </row>
    <row r="39" spans="1:16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2069058.95</v>
      </c>
      <c r="P40" s="43">
        <f>SUM(P41:P45)</f>
        <v>3923948.43</v>
      </c>
    </row>
    <row r="41" spans="1:16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2069058.95</v>
      </c>
      <c r="P41" s="45">
        <v>3923948.43</v>
      </c>
    </row>
    <row r="42" spans="1:16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0</v>
      </c>
    </row>
    <row r="46" spans="1:16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4203904.12</v>
      </c>
      <c r="P47" s="43">
        <f>SUM(P48:P56)</f>
        <v>7039005.9099999992</v>
      </c>
    </row>
    <row r="48" spans="1:16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1346236</v>
      </c>
      <c r="P49" s="45">
        <v>768265</v>
      </c>
    </row>
    <row r="50" spans="1:16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350</v>
      </c>
      <c r="P51" s="45">
        <v>0.1</v>
      </c>
    </row>
    <row r="52" spans="1:16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2857318.12</v>
      </c>
      <c r="P52" s="45">
        <v>6270740.8099999996</v>
      </c>
    </row>
    <row r="53" spans="1:16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0</v>
      </c>
      <c r="P56" s="45">
        <v>0</v>
      </c>
    </row>
    <row r="57" spans="1:16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127638063.63</v>
      </c>
      <c r="P73" s="43">
        <f>P74+P81</f>
        <v>181101991.53999999</v>
      </c>
    </row>
    <row r="74" spans="1:16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127638063.63</v>
      </c>
      <c r="P74" s="43">
        <f>SUM(P75:P78)</f>
        <v>181101991.53999999</v>
      </c>
    </row>
    <row r="75" spans="1:16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82635536.450000003</v>
      </c>
      <c r="P75" s="45">
        <v>110038712.3</v>
      </c>
    </row>
    <row r="76" spans="1:16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44128393.899999999</v>
      </c>
      <c r="P76" s="45">
        <v>55791113.719999999</v>
      </c>
    </row>
    <row r="77" spans="1:16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874133.28</v>
      </c>
      <c r="P77" s="45">
        <v>15272165.52</v>
      </c>
    </row>
    <row r="78" spans="1:16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2024177.71</v>
      </c>
      <c r="P90" s="43">
        <f>P91+P95+P102+P105+P108</f>
        <v>1661018.46</v>
      </c>
    </row>
    <row r="91" spans="1:16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2024177.71</v>
      </c>
      <c r="P91" s="43">
        <f>SUM(P92:P93)</f>
        <v>1661018.46</v>
      </c>
    </row>
    <row r="92" spans="1:16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2024177.71</v>
      </c>
      <c r="P92" s="45">
        <v>1661018.46</v>
      </c>
    </row>
    <row r="93" spans="1:16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0</v>
      </c>
      <c r="P108" s="43">
        <f>SUM(P109:P116)</f>
        <v>0</v>
      </c>
    </row>
    <row r="109" spans="1:16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0</v>
      </c>
      <c r="P110" s="45">
        <v>0</v>
      </c>
    </row>
    <row r="111" spans="1:16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194509368.09999999</v>
      </c>
      <c r="P118" s="43">
        <f>P9+P73+P90</f>
        <v>252006221.10999998</v>
      </c>
    </row>
    <row r="119" spans="1:16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110435384.56999999</v>
      </c>
      <c r="P121" s="43">
        <f>P122+P130+P141</f>
        <v>187058311.85999998</v>
      </c>
    </row>
    <row r="122" spans="1:16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49413330.870000005</v>
      </c>
      <c r="P122" s="43">
        <f>SUM(P123:P128)</f>
        <v>85269897.230000004</v>
      </c>
    </row>
    <row r="123" spans="1:16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20887880.300000001</v>
      </c>
      <c r="P123" s="45">
        <v>31196518.800000001</v>
      </c>
    </row>
    <row r="124" spans="1:16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25288254.48</v>
      </c>
      <c r="P124" s="45">
        <v>37985085.450000003</v>
      </c>
    </row>
    <row r="125" spans="1:16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1949105.39</v>
      </c>
      <c r="P125" s="45">
        <v>12735966.98</v>
      </c>
    </row>
    <row r="126" spans="1:16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0</v>
      </c>
      <c r="P126" s="45">
        <v>0</v>
      </c>
    </row>
    <row r="127" spans="1:16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1288090.7</v>
      </c>
      <c r="P127" s="45">
        <v>3352326</v>
      </c>
    </row>
    <row r="128" spans="1:16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22135188.979999997</v>
      </c>
      <c r="P130" s="43">
        <f>SUM(P131:P139)</f>
        <v>40805730.369999997</v>
      </c>
    </row>
    <row r="131" spans="1:16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1622791.41</v>
      </c>
      <c r="P131" s="45">
        <v>1987650.26</v>
      </c>
    </row>
    <row r="132" spans="1:16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1297389.33</v>
      </c>
      <c r="P132" s="45">
        <v>2596758.6800000002</v>
      </c>
    </row>
    <row r="133" spans="1:16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0</v>
      </c>
    </row>
    <row r="134" spans="1:16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295636.90000000002</v>
      </c>
      <c r="P134" s="45">
        <v>2011642.55</v>
      </c>
    </row>
    <row r="135" spans="1:16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7546001.0599999996</v>
      </c>
      <c r="P135" s="45">
        <v>12452148.98</v>
      </c>
    </row>
    <row r="136" spans="1:16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8925527.4900000002</v>
      </c>
      <c r="P136" s="45">
        <v>14783600.609999999</v>
      </c>
    </row>
    <row r="137" spans="1:16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146117.23000000001</v>
      </c>
      <c r="P137" s="45">
        <v>1841978.01</v>
      </c>
    </row>
    <row r="138" spans="1:16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0</v>
      </c>
      <c r="P138" s="45">
        <v>704534.56</v>
      </c>
    </row>
    <row r="139" spans="1:16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2301725.56</v>
      </c>
      <c r="P139" s="45">
        <v>4427416.72</v>
      </c>
    </row>
    <row r="140" spans="1:16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38886864.719999991</v>
      </c>
      <c r="P141" s="43">
        <f>SUM(P142:P150)</f>
        <v>60982684.259999998</v>
      </c>
    </row>
    <row r="142" spans="1:16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26599280.75</v>
      </c>
      <c r="P142" s="45">
        <v>35124241.359999999</v>
      </c>
    </row>
    <row r="143" spans="1:16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0</v>
      </c>
      <c r="P143" s="45">
        <v>1703719.57</v>
      </c>
    </row>
    <row r="144" spans="1:16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714601.42</v>
      </c>
      <c r="P144" s="45">
        <v>5221761.53</v>
      </c>
    </row>
    <row r="145" spans="1:16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518369.65</v>
      </c>
      <c r="P145" s="45">
        <v>770970.12</v>
      </c>
    </row>
    <row r="146" spans="1:16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5630958.3099999996</v>
      </c>
      <c r="P146" s="45">
        <v>11650367.42</v>
      </c>
    </row>
    <row r="147" spans="1:16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481120</v>
      </c>
      <c r="P147" s="45">
        <v>630052.55000000005</v>
      </c>
    </row>
    <row r="148" spans="1:16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286142.46999999997</v>
      </c>
      <c r="P148" s="45">
        <v>658300.43000000005</v>
      </c>
    </row>
    <row r="149" spans="1:16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4177312.72</v>
      </c>
      <c r="P149" s="45">
        <v>3844558.33</v>
      </c>
    </row>
    <row r="150" spans="1:16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479079.4</v>
      </c>
      <c r="P150" s="45">
        <v>1378712.95</v>
      </c>
    </row>
    <row r="151" spans="1:16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10899233.450000001</v>
      </c>
      <c r="P152" s="43">
        <f>P153+P157+P161+P165+P171+P176+P180+P183+P190</f>
        <v>17472916.93</v>
      </c>
    </row>
    <row r="153" spans="1:16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0</v>
      </c>
      <c r="P153" s="43">
        <f>SUM(P154:P155)</f>
        <v>0</v>
      </c>
    </row>
    <row r="154" spans="1:16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0</v>
      </c>
      <c r="P155" s="45">
        <v>0</v>
      </c>
    </row>
    <row r="156" spans="1:16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2739000</v>
      </c>
      <c r="P157" s="43">
        <f>SUM(P158:P159)</f>
        <v>3960000</v>
      </c>
    </row>
    <row r="158" spans="1:16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2739000</v>
      </c>
      <c r="P158" s="45">
        <v>3960000</v>
      </c>
    </row>
    <row r="159" spans="1:16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694400</v>
      </c>
      <c r="P161" s="43">
        <f>SUM(P162:P163)</f>
        <v>3297577.03</v>
      </c>
    </row>
    <row r="162" spans="1:16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694400</v>
      </c>
      <c r="P162" s="45">
        <v>3297577.03</v>
      </c>
    </row>
    <row r="163" spans="1:16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4823909.8600000003</v>
      </c>
      <c r="P165" s="43">
        <f>SUM(P166:P169)</f>
        <v>7011403.0099999998</v>
      </c>
    </row>
    <row r="166" spans="1:16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3656465.43</v>
      </c>
      <c r="P166" s="45">
        <v>4430575.26</v>
      </c>
    </row>
    <row r="167" spans="1:16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0</v>
      </c>
    </row>
    <row r="168" spans="1:16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1167444.43</v>
      </c>
      <c r="P168" s="45">
        <v>2580827.75</v>
      </c>
    </row>
    <row r="169" spans="1:16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1990088.59</v>
      </c>
      <c r="P171" s="43">
        <f>SUM(P172:P174)</f>
        <v>2132761.89</v>
      </c>
    </row>
    <row r="172" spans="1:16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1990088.59</v>
      </c>
      <c r="P173" s="45">
        <v>2132761.89</v>
      </c>
    </row>
    <row r="174" spans="1:16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651835</v>
      </c>
      <c r="P176" s="43">
        <f>SUM(P177:P178)</f>
        <v>1071175</v>
      </c>
    </row>
    <row r="177" spans="1:16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651835</v>
      </c>
      <c r="P177" s="45">
        <v>1071175</v>
      </c>
    </row>
    <row r="178" spans="1:16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0</v>
      </c>
      <c r="P194" s="43">
        <f>P195+P199+P203</f>
        <v>0</v>
      </c>
    </row>
    <row r="195" spans="1:16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0</v>
      </c>
      <c r="P203" s="43">
        <f>SUM(P204:P205)</f>
        <v>0</v>
      </c>
    </row>
    <row r="204" spans="1:16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0</v>
      </c>
      <c r="P205" s="45">
        <v>0</v>
      </c>
    </row>
    <row r="206" spans="1:16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0</v>
      </c>
      <c r="P207" s="43">
        <f>P208+P212+P216+P220+P223</f>
        <v>55947.02</v>
      </c>
    </row>
    <row r="208" spans="1:16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0</v>
      </c>
      <c r="P208" s="43">
        <f>SUM(P209:P210)</f>
        <v>55947.02</v>
      </c>
    </row>
    <row r="209" spans="1:16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0</v>
      </c>
      <c r="P209" s="45">
        <v>55947.02</v>
      </c>
    </row>
    <row r="210" spans="1:16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654555.12</v>
      </c>
      <c r="P227" s="43">
        <f>P228+P238+P242+P249+P252+P255</f>
        <v>7605257.2599999998</v>
      </c>
    </row>
    <row r="228" spans="1:16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654555.12</v>
      </c>
      <c r="P228" s="43">
        <f>SUM(P229:P236)</f>
        <v>7605257.2599999998</v>
      </c>
    </row>
    <row r="229" spans="1:16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654555.12</v>
      </c>
      <c r="P233" s="45">
        <v>7603098.3099999996</v>
      </c>
    </row>
    <row r="234" spans="1:16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2158.9499999999998</v>
      </c>
    </row>
    <row r="236" spans="1:16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0</v>
      </c>
      <c r="P255" s="43">
        <f>SUM(P256:P264)</f>
        <v>0</v>
      </c>
    </row>
    <row r="256" spans="1:16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0</v>
      </c>
      <c r="P264" s="45">
        <v>0</v>
      </c>
    </row>
    <row r="265" spans="1:16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121989173.14</v>
      </c>
      <c r="P269" s="43">
        <f>P121+P152+P194+P207+P227+P266</f>
        <v>212192433.06999999</v>
      </c>
    </row>
    <row r="270" spans="1:16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72520194.959999993</v>
      </c>
      <c r="P273" s="45">
        <v>39813788.039999999</v>
      </c>
    </row>
    <row r="274" spans="1:16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72520194.959999993</v>
      </c>
      <c r="P276" s="43">
        <f>P118-P269</f>
        <v>39813788.039999992</v>
      </c>
    </row>
    <row r="277" spans="1:16" ht="3" customHeight="1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>
      <c r="G282" s="6"/>
      <c r="H282" s="6"/>
      <c r="I282" s="6"/>
      <c r="J282" s="6"/>
      <c r="K282" s="6"/>
      <c r="L282" s="6"/>
      <c r="M282" s="6"/>
      <c r="N282" s="6"/>
    </row>
    <row r="283" spans="1:16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ht="44.25" customHeight="1">
      <c r="C285" s="63" t="s">
        <v>392</v>
      </c>
      <c r="D285" s="63"/>
      <c r="E285" s="63"/>
      <c r="F285" s="63"/>
      <c r="G285" s="63"/>
      <c r="H285" s="33"/>
      <c r="I285" s="33"/>
      <c r="J285" s="63" t="s">
        <v>425</v>
      </c>
      <c r="K285" s="63"/>
      <c r="L285" s="63"/>
      <c r="M285" s="63"/>
      <c r="O285" s="23"/>
    </row>
    <row r="286" spans="1:16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>
      <c r="D287" s="13"/>
      <c r="J287" s="13"/>
      <c r="O287" s="23"/>
    </row>
    <row r="288" spans="1:16" ht="15">
      <c r="B288" t="s">
        <v>355</v>
      </c>
    </row>
    <row r="290" spans="6:14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2019-09-20T19:15:42Z</cp:lastPrinted>
  <dcterms:created xsi:type="dcterms:W3CDTF">2010-12-03T18:40:30Z</dcterms:created>
  <dcterms:modified xsi:type="dcterms:W3CDTF">2020-06-29T23:09:23Z</dcterms:modified>
</cp:coreProperties>
</file>