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4000" windowHeight="972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1" i="1" l="1"/>
  <c r="N430" i="1"/>
  <c r="L430" i="1"/>
  <c r="K430" i="1"/>
  <c r="J430" i="1"/>
  <c r="I430" i="1"/>
  <c r="H430" i="1"/>
  <c r="G430" i="1"/>
  <c r="F430" i="1"/>
  <c r="E430" i="1"/>
  <c r="D430" i="1"/>
  <c r="C430" i="1"/>
  <c r="M430" i="1" s="1"/>
  <c r="M429" i="1"/>
  <c r="M428" i="1"/>
  <c r="N427" i="1"/>
  <c r="L427" i="1"/>
  <c r="K427" i="1"/>
  <c r="J427" i="1"/>
  <c r="I427" i="1"/>
  <c r="H427" i="1"/>
  <c r="G427" i="1"/>
  <c r="F427" i="1"/>
  <c r="E427" i="1"/>
  <c r="D427" i="1"/>
  <c r="M427" i="1" s="1"/>
  <c r="C427" i="1"/>
  <c r="M426" i="1"/>
  <c r="L425" i="1"/>
  <c r="K425" i="1"/>
  <c r="J425" i="1"/>
  <c r="I425" i="1"/>
  <c r="H425" i="1"/>
  <c r="H400" i="1" s="1"/>
  <c r="G425" i="1"/>
  <c r="F425" i="1"/>
  <c r="E425" i="1"/>
  <c r="D425" i="1"/>
  <c r="M425" i="1" s="1"/>
  <c r="C425" i="1"/>
  <c r="M424" i="1"/>
  <c r="M423" i="1"/>
  <c r="N422" i="1"/>
  <c r="N400" i="1" s="1"/>
  <c r="L422" i="1"/>
  <c r="K422" i="1"/>
  <c r="J422" i="1"/>
  <c r="J400" i="1" s="1"/>
  <c r="I422" i="1"/>
  <c r="H422" i="1"/>
  <c r="G422" i="1"/>
  <c r="F422" i="1"/>
  <c r="F400" i="1" s="1"/>
  <c r="E422" i="1"/>
  <c r="D422" i="1"/>
  <c r="C422" i="1"/>
  <c r="M422" i="1" s="1"/>
  <c r="M421" i="1"/>
  <c r="M420" i="1"/>
  <c r="N419" i="1"/>
  <c r="L419" i="1"/>
  <c r="K419" i="1"/>
  <c r="J419" i="1"/>
  <c r="I419" i="1"/>
  <c r="H419" i="1"/>
  <c r="G419" i="1"/>
  <c r="F419" i="1"/>
  <c r="E419" i="1"/>
  <c r="D419" i="1"/>
  <c r="M419" i="1" s="1"/>
  <c r="C419" i="1"/>
  <c r="M418" i="1"/>
  <c r="M417" i="1"/>
  <c r="M416" i="1"/>
  <c r="M415" i="1"/>
  <c r="M414" i="1"/>
  <c r="M413" i="1"/>
  <c r="M412" i="1"/>
  <c r="M411" i="1"/>
  <c r="N410" i="1"/>
  <c r="L410" i="1"/>
  <c r="K410" i="1"/>
  <c r="J410" i="1"/>
  <c r="I410" i="1"/>
  <c r="H410" i="1"/>
  <c r="G410" i="1"/>
  <c r="F410" i="1"/>
  <c r="E410" i="1"/>
  <c r="D410" i="1"/>
  <c r="M410" i="1" s="1"/>
  <c r="C410" i="1"/>
  <c r="M409" i="1"/>
  <c r="M408" i="1"/>
  <c r="M407" i="1"/>
  <c r="M406" i="1"/>
  <c r="M405" i="1"/>
  <c r="M404" i="1"/>
  <c r="M403" i="1"/>
  <c r="M402" i="1"/>
  <c r="N401" i="1"/>
  <c r="L401" i="1"/>
  <c r="K401" i="1"/>
  <c r="J401" i="1"/>
  <c r="I401" i="1"/>
  <c r="H401" i="1"/>
  <c r="G401" i="1"/>
  <c r="F401" i="1"/>
  <c r="E401" i="1"/>
  <c r="D401" i="1"/>
  <c r="M401" i="1" s="1"/>
  <c r="C401" i="1"/>
  <c r="L400" i="1"/>
  <c r="K400" i="1"/>
  <c r="I400" i="1"/>
  <c r="G400" i="1"/>
  <c r="E400" i="1"/>
  <c r="D400" i="1"/>
  <c r="C400" i="1"/>
  <c r="M399" i="1"/>
  <c r="M398" i="1"/>
  <c r="M397" i="1"/>
  <c r="N396" i="1"/>
  <c r="L396" i="1"/>
  <c r="K396" i="1"/>
  <c r="K382" i="1" s="1"/>
  <c r="J396" i="1"/>
  <c r="I396" i="1"/>
  <c r="H396" i="1"/>
  <c r="G396" i="1"/>
  <c r="G382" i="1" s="1"/>
  <c r="F396" i="1"/>
  <c r="E396" i="1"/>
  <c r="D396" i="1"/>
  <c r="C396" i="1"/>
  <c r="C382" i="1" s="1"/>
  <c r="M395" i="1"/>
  <c r="M394" i="1"/>
  <c r="M393" i="1"/>
  <c r="M392" i="1"/>
  <c r="M391" i="1"/>
  <c r="N390" i="1"/>
  <c r="L390" i="1"/>
  <c r="L382" i="1" s="1"/>
  <c r="K390" i="1"/>
  <c r="J390" i="1"/>
  <c r="I390" i="1"/>
  <c r="H390" i="1"/>
  <c r="H382" i="1" s="1"/>
  <c r="G390" i="1"/>
  <c r="F390" i="1"/>
  <c r="E390" i="1"/>
  <c r="D390" i="1"/>
  <c r="M390" i="1" s="1"/>
  <c r="C390" i="1"/>
  <c r="M389" i="1"/>
  <c r="M388" i="1"/>
  <c r="M387" i="1"/>
  <c r="M386" i="1"/>
  <c r="M385" i="1"/>
  <c r="M384" i="1"/>
  <c r="N383" i="1"/>
  <c r="L383" i="1"/>
  <c r="K383" i="1"/>
  <c r="J383" i="1"/>
  <c r="I383" i="1"/>
  <c r="H383" i="1"/>
  <c r="G383" i="1"/>
  <c r="F383" i="1"/>
  <c r="E383" i="1"/>
  <c r="D383" i="1"/>
  <c r="C383" i="1"/>
  <c r="M383" i="1" s="1"/>
  <c r="N382" i="1"/>
  <c r="J382" i="1"/>
  <c r="I382" i="1"/>
  <c r="F382" i="1"/>
  <c r="E382" i="1"/>
  <c r="M381" i="1"/>
  <c r="M380" i="1"/>
  <c r="M379" i="1"/>
  <c r="N378" i="1"/>
  <c r="L378" i="1"/>
  <c r="K378" i="1"/>
  <c r="J378" i="1"/>
  <c r="I378" i="1"/>
  <c r="H378" i="1"/>
  <c r="G378" i="1"/>
  <c r="F378" i="1"/>
  <c r="E378" i="1"/>
  <c r="M378" i="1" s="1"/>
  <c r="D378" i="1"/>
  <c r="C378" i="1"/>
  <c r="M377" i="1"/>
  <c r="M376" i="1"/>
  <c r="N375" i="1"/>
  <c r="L375" i="1"/>
  <c r="K375" i="1"/>
  <c r="J375" i="1"/>
  <c r="I375" i="1"/>
  <c r="H375" i="1"/>
  <c r="G375" i="1"/>
  <c r="F375" i="1"/>
  <c r="E375" i="1"/>
  <c r="D375" i="1"/>
  <c r="C375" i="1"/>
  <c r="M375" i="1" s="1"/>
  <c r="M374" i="1"/>
  <c r="M373" i="1"/>
  <c r="M372" i="1"/>
  <c r="M371" i="1"/>
  <c r="M370" i="1"/>
  <c r="M369" i="1"/>
  <c r="M368" i="1"/>
  <c r="M367" i="1"/>
  <c r="M366" i="1"/>
  <c r="N365" i="1"/>
  <c r="L365" i="1"/>
  <c r="K365" i="1"/>
  <c r="J365" i="1"/>
  <c r="I365" i="1"/>
  <c r="H365" i="1"/>
  <c r="G365" i="1"/>
  <c r="F365" i="1"/>
  <c r="E365" i="1"/>
  <c r="D365" i="1"/>
  <c r="M365" i="1" s="1"/>
  <c r="C365" i="1"/>
  <c r="M364" i="1"/>
  <c r="M363" i="1"/>
  <c r="M362" i="1"/>
  <c r="M361" i="1"/>
  <c r="M360" i="1"/>
  <c r="M359" i="1"/>
  <c r="M358" i="1"/>
  <c r="M357" i="1"/>
  <c r="M356" i="1"/>
  <c r="N355" i="1"/>
  <c r="L355" i="1"/>
  <c r="K355" i="1"/>
  <c r="J355" i="1"/>
  <c r="I355" i="1"/>
  <c r="I334" i="1" s="1"/>
  <c r="H355" i="1"/>
  <c r="G355" i="1"/>
  <c r="F355" i="1"/>
  <c r="E355" i="1"/>
  <c r="E334" i="1" s="1"/>
  <c r="D355" i="1"/>
  <c r="C355" i="1"/>
  <c r="M354" i="1"/>
  <c r="M353" i="1"/>
  <c r="M352" i="1"/>
  <c r="M351" i="1"/>
  <c r="M350" i="1"/>
  <c r="M349" i="1"/>
  <c r="N348" i="1"/>
  <c r="L348" i="1"/>
  <c r="K348" i="1"/>
  <c r="K334" i="1" s="1"/>
  <c r="J348" i="1"/>
  <c r="I348" i="1"/>
  <c r="H348" i="1"/>
  <c r="G348" i="1"/>
  <c r="G334" i="1" s="1"/>
  <c r="F348" i="1"/>
  <c r="E348" i="1"/>
  <c r="D348" i="1"/>
  <c r="C348" i="1"/>
  <c r="C334" i="1" s="1"/>
  <c r="M334" i="1" s="1"/>
  <c r="M347" i="1"/>
  <c r="M346" i="1"/>
  <c r="M345" i="1"/>
  <c r="M344" i="1"/>
  <c r="M343" i="1"/>
  <c r="M342" i="1"/>
  <c r="M341" i="1"/>
  <c r="M340" i="1"/>
  <c r="M339" i="1"/>
  <c r="N338" i="1"/>
  <c r="L338" i="1"/>
  <c r="L334" i="1" s="1"/>
  <c r="K338" i="1"/>
  <c r="J338" i="1"/>
  <c r="I338" i="1"/>
  <c r="H338" i="1"/>
  <c r="H334" i="1" s="1"/>
  <c r="G338" i="1"/>
  <c r="F338" i="1"/>
  <c r="E338" i="1"/>
  <c r="D338" i="1"/>
  <c r="D334" i="1" s="1"/>
  <c r="C338" i="1"/>
  <c r="M338" i="1" s="1"/>
  <c r="M337" i="1"/>
  <c r="M336" i="1"/>
  <c r="N335" i="1"/>
  <c r="L335" i="1"/>
  <c r="K335" i="1"/>
  <c r="J335" i="1"/>
  <c r="I335" i="1"/>
  <c r="H335" i="1"/>
  <c r="G335" i="1"/>
  <c r="F335" i="1"/>
  <c r="E335" i="1"/>
  <c r="D335" i="1"/>
  <c r="C335" i="1"/>
  <c r="M335" i="1" s="1"/>
  <c r="N334" i="1"/>
  <c r="J334" i="1"/>
  <c r="F334" i="1"/>
  <c r="M333" i="1"/>
  <c r="M332" i="1"/>
  <c r="N331" i="1"/>
  <c r="L331" i="1"/>
  <c r="K331" i="1"/>
  <c r="J331" i="1"/>
  <c r="I331" i="1"/>
  <c r="H331" i="1"/>
  <c r="G331" i="1"/>
  <c r="F331" i="1"/>
  <c r="E331" i="1"/>
  <c r="D331" i="1"/>
  <c r="C331" i="1"/>
  <c r="M331" i="1" s="1"/>
  <c r="M330" i="1"/>
  <c r="M329" i="1"/>
  <c r="M328" i="1"/>
  <c r="M327" i="1"/>
  <c r="M326" i="1"/>
  <c r="M325" i="1"/>
  <c r="M324" i="1"/>
  <c r="M323" i="1"/>
  <c r="N322" i="1"/>
  <c r="L322" i="1"/>
  <c r="K322" i="1"/>
  <c r="J322" i="1"/>
  <c r="I322" i="1"/>
  <c r="H322" i="1"/>
  <c r="G322" i="1"/>
  <c r="F322" i="1"/>
  <c r="E322" i="1"/>
  <c r="D322" i="1"/>
  <c r="C322" i="1"/>
  <c r="M322" i="1" s="1"/>
  <c r="M321" i="1"/>
  <c r="M320" i="1"/>
  <c r="M319" i="1"/>
  <c r="M318" i="1"/>
  <c r="M317" i="1"/>
  <c r="M316" i="1"/>
  <c r="M315" i="1"/>
  <c r="M314" i="1"/>
  <c r="N313" i="1"/>
  <c r="L313" i="1"/>
  <c r="K313" i="1"/>
  <c r="J313" i="1"/>
  <c r="I313" i="1"/>
  <c r="H313" i="1"/>
  <c r="G313" i="1"/>
  <c r="F313" i="1"/>
  <c r="E313" i="1"/>
  <c r="D313" i="1"/>
  <c r="C313" i="1"/>
  <c r="M313" i="1" s="1"/>
  <c r="N312" i="1"/>
  <c r="L312" i="1"/>
  <c r="K312" i="1"/>
  <c r="J312" i="1"/>
  <c r="I312" i="1"/>
  <c r="H312" i="1"/>
  <c r="G312" i="1"/>
  <c r="F312" i="1"/>
  <c r="E312" i="1"/>
  <c r="D312" i="1"/>
  <c r="C312" i="1"/>
  <c r="M312" i="1" s="1"/>
  <c r="M311" i="1"/>
  <c r="M310" i="1"/>
  <c r="M309" i="1"/>
  <c r="M308" i="1"/>
  <c r="M307" i="1"/>
  <c r="M306" i="1"/>
  <c r="M305" i="1"/>
  <c r="M304" i="1"/>
  <c r="M303" i="1"/>
  <c r="N302" i="1"/>
  <c r="L302" i="1"/>
  <c r="K302" i="1"/>
  <c r="J302" i="1"/>
  <c r="I302" i="1"/>
  <c r="H302" i="1"/>
  <c r="G302" i="1"/>
  <c r="F302" i="1"/>
  <c r="E302" i="1"/>
  <c r="M302" i="1" s="1"/>
  <c r="D302" i="1"/>
  <c r="C302" i="1"/>
  <c r="M301" i="1"/>
  <c r="M300" i="1"/>
  <c r="M299" i="1"/>
  <c r="M298" i="1"/>
  <c r="N297" i="1"/>
  <c r="L297" i="1"/>
  <c r="K297" i="1"/>
  <c r="J297" i="1"/>
  <c r="I297" i="1"/>
  <c r="H297" i="1"/>
  <c r="G297" i="1"/>
  <c r="F297" i="1"/>
  <c r="E297" i="1"/>
  <c r="M297" i="1" s="1"/>
  <c r="D297" i="1"/>
  <c r="C297" i="1"/>
  <c r="M296" i="1"/>
  <c r="M295" i="1"/>
  <c r="M294" i="1"/>
  <c r="M293" i="1"/>
  <c r="M292" i="1"/>
  <c r="M291" i="1"/>
  <c r="M290" i="1"/>
  <c r="M289" i="1"/>
  <c r="M288" i="1"/>
  <c r="N287" i="1"/>
  <c r="L287" i="1"/>
  <c r="K287" i="1"/>
  <c r="J287" i="1"/>
  <c r="I287" i="1"/>
  <c r="H287" i="1"/>
  <c r="G287" i="1"/>
  <c r="F287" i="1"/>
  <c r="E287" i="1"/>
  <c r="D287" i="1"/>
  <c r="C287" i="1"/>
  <c r="M287" i="1" s="1"/>
  <c r="M286" i="1"/>
  <c r="M285" i="1"/>
  <c r="M284" i="1"/>
  <c r="M283" i="1"/>
  <c r="M282" i="1"/>
  <c r="M281" i="1"/>
  <c r="M280" i="1"/>
  <c r="M279" i="1"/>
  <c r="N278" i="1"/>
  <c r="L278" i="1"/>
  <c r="K278" i="1"/>
  <c r="J278" i="1"/>
  <c r="I278" i="1"/>
  <c r="H278" i="1"/>
  <c r="G278" i="1"/>
  <c r="F278" i="1"/>
  <c r="E278" i="1"/>
  <c r="D278" i="1"/>
  <c r="C278" i="1"/>
  <c r="M278" i="1" s="1"/>
  <c r="M277" i="1"/>
  <c r="N276" i="1"/>
  <c r="L276" i="1"/>
  <c r="K276" i="1"/>
  <c r="K253" i="1" s="1"/>
  <c r="J276" i="1"/>
  <c r="I276" i="1"/>
  <c r="H276" i="1"/>
  <c r="G276" i="1"/>
  <c r="G253" i="1" s="1"/>
  <c r="F276" i="1"/>
  <c r="E276" i="1"/>
  <c r="D276" i="1"/>
  <c r="C276" i="1"/>
  <c r="C253" i="1" s="1"/>
  <c r="M253" i="1" s="1"/>
  <c r="M275" i="1"/>
  <c r="M274" i="1"/>
  <c r="M273" i="1"/>
  <c r="M272" i="1"/>
  <c r="M271" i="1"/>
  <c r="M270" i="1"/>
  <c r="N269" i="1"/>
  <c r="L269" i="1"/>
  <c r="K269" i="1"/>
  <c r="J269" i="1"/>
  <c r="I269" i="1"/>
  <c r="I253" i="1" s="1"/>
  <c r="H269" i="1"/>
  <c r="G269" i="1"/>
  <c r="F269" i="1"/>
  <c r="E269" i="1"/>
  <c r="E253" i="1" s="1"/>
  <c r="D269" i="1"/>
  <c r="C269" i="1"/>
  <c r="M268" i="1"/>
  <c r="M267" i="1"/>
  <c r="L266" i="1"/>
  <c r="K266" i="1"/>
  <c r="J266" i="1"/>
  <c r="I266" i="1"/>
  <c r="H266" i="1"/>
  <c r="G266" i="1"/>
  <c r="F266" i="1"/>
  <c r="E266" i="1"/>
  <c r="D266" i="1"/>
  <c r="C266" i="1"/>
  <c r="M266" i="1" s="1"/>
  <c r="M265" i="1"/>
  <c r="M264" i="1"/>
  <c r="M263" i="1"/>
  <c r="M262" i="1"/>
  <c r="N261" i="1"/>
  <c r="N253" i="1" s="1"/>
  <c r="L261" i="1"/>
  <c r="K261" i="1"/>
  <c r="J261" i="1"/>
  <c r="J253" i="1" s="1"/>
  <c r="I261" i="1"/>
  <c r="H261" i="1"/>
  <c r="G261" i="1"/>
  <c r="F261" i="1"/>
  <c r="F253" i="1" s="1"/>
  <c r="E261" i="1"/>
  <c r="D261" i="1"/>
  <c r="C261" i="1"/>
  <c r="M261" i="1" s="1"/>
  <c r="M260" i="1"/>
  <c r="M259" i="1"/>
  <c r="M258" i="1"/>
  <c r="M257" i="1"/>
  <c r="M256" i="1"/>
  <c r="M255" i="1"/>
  <c r="N254" i="1"/>
  <c r="L254" i="1"/>
  <c r="K254" i="1"/>
  <c r="J254" i="1"/>
  <c r="I254" i="1"/>
  <c r="H254" i="1"/>
  <c r="G254" i="1"/>
  <c r="F254" i="1"/>
  <c r="E254" i="1"/>
  <c r="D254" i="1"/>
  <c r="C254" i="1"/>
  <c r="M254" i="1" s="1"/>
  <c r="L253" i="1"/>
  <c r="H253" i="1"/>
  <c r="D253" i="1"/>
  <c r="M252" i="1"/>
  <c r="M251" i="1"/>
  <c r="M250" i="1"/>
  <c r="L249" i="1"/>
  <c r="K249" i="1"/>
  <c r="J249" i="1"/>
  <c r="I249" i="1"/>
  <c r="H249" i="1"/>
  <c r="G249" i="1"/>
  <c r="F249" i="1"/>
  <c r="E249" i="1"/>
  <c r="D249" i="1"/>
  <c r="C249" i="1"/>
  <c r="M249" i="1" s="1"/>
  <c r="M248" i="1"/>
  <c r="M247" i="1"/>
  <c r="M246" i="1"/>
  <c r="M245" i="1"/>
  <c r="M244" i="1"/>
  <c r="N243" i="1"/>
  <c r="L243" i="1"/>
  <c r="K243" i="1"/>
  <c r="J243" i="1"/>
  <c r="I243" i="1"/>
  <c r="H243" i="1"/>
  <c r="G243" i="1"/>
  <c r="F243" i="1"/>
  <c r="E243" i="1"/>
  <c r="D243" i="1"/>
  <c r="C243" i="1"/>
  <c r="M243" i="1" s="1"/>
  <c r="M242" i="1"/>
  <c r="N241" i="1"/>
  <c r="L241" i="1"/>
  <c r="K241" i="1"/>
  <c r="J241" i="1"/>
  <c r="I241" i="1"/>
  <c r="H241" i="1"/>
  <c r="G241" i="1"/>
  <c r="F241" i="1"/>
  <c r="E241" i="1"/>
  <c r="D241" i="1"/>
  <c r="C241" i="1"/>
  <c r="M241" i="1" s="1"/>
  <c r="K240" i="1"/>
  <c r="J240" i="1"/>
  <c r="I240" i="1"/>
  <c r="H240" i="1"/>
  <c r="G240" i="1"/>
  <c r="F240" i="1"/>
  <c r="D240" i="1"/>
  <c r="C240" i="1"/>
  <c r="M240" i="1" s="1"/>
  <c r="K239" i="1"/>
  <c r="J239" i="1"/>
  <c r="I239" i="1"/>
  <c r="H239" i="1"/>
  <c r="G239" i="1"/>
  <c r="F239" i="1"/>
  <c r="D239" i="1"/>
  <c r="C239" i="1"/>
  <c r="K238" i="1"/>
  <c r="J238" i="1"/>
  <c r="I238" i="1"/>
  <c r="H238" i="1"/>
  <c r="G238" i="1"/>
  <c r="F238" i="1"/>
  <c r="D238" i="1"/>
  <c r="C238" i="1"/>
  <c r="M238" i="1" s="1"/>
  <c r="K237" i="1"/>
  <c r="J237" i="1"/>
  <c r="I237" i="1"/>
  <c r="H237" i="1"/>
  <c r="H233" i="1" s="1"/>
  <c r="G237" i="1"/>
  <c r="F237" i="1"/>
  <c r="D237" i="1"/>
  <c r="C237" i="1"/>
  <c r="M237" i="1" s="1"/>
  <c r="K236" i="1"/>
  <c r="J236" i="1"/>
  <c r="I236" i="1"/>
  <c r="H236" i="1"/>
  <c r="G236" i="1"/>
  <c r="F236" i="1"/>
  <c r="D236" i="1"/>
  <c r="D233" i="1" s="1"/>
  <c r="C236" i="1"/>
  <c r="M236" i="1" s="1"/>
  <c r="K235" i="1"/>
  <c r="J235" i="1"/>
  <c r="J233" i="1" s="1"/>
  <c r="J193" i="1" s="1"/>
  <c r="I235" i="1"/>
  <c r="H235" i="1"/>
  <c r="G235" i="1"/>
  <c r="F235" i="1"/>
  <c r="D235" i="1"/>
  <c r="C235" i="1"/>
  <c r="M235" i="1" s="1"/>
  <c r="K234" i="1"/>
  <c r="K233" i="1" s="1"/>
  <c r="K193" i="1" s="1"/>
  <c r="J234" i="1"/>
  <c r="I234" i="1"/>
  <c r="G234" i="1"/>
  <c r="G233" i="1" s="1"/>
  <c r="G193" i="1" s="1"/>
  <c r="F234" i="1"/>
  <c r="F233" i="1" s="1"/>
  <c r="F193" i="1" s="1"/>
  <c r="D234" i="1"/>
  <c r="M234" i="1" s="1"/>
  <c r="C234" i="1"/>
  <c r="N233" i="1"/>
  <c r="L233" i="1"/>
  <c r="I233" i="1"/>
  <c r="E233" i="1"/>
  <c r="M232" i="1"/>
  <c r="M231" i="1"/>
  <c r="M230" i="1"/>
  <c r="N229" i="1"/>
  <c r="L229" i="1"/>
  <c r="K229" i="1"/>
  <c r="J229" i="1"/>
  <c r="I229" i="1"/>
  <c r="H229" i="1"/>
  <c r="G229" i="1"/>
  <c r="F229" i="1"/>
  <c r="E229" i="1"/>
  <c r="D229" i="1"/>
  <c r="C229" i="1"/>
  <c r="M229" i="1" s="1"/>
  <c r="M228" i="1"/>
  <c r="M227" i="1"/>
  <c r="M226" i="1"/>
  <c r="M225" i="1"/>
  <c r="M224" i="1"/>
  <c r="M223" i="1"/>
  <c r="M222" i="1"/>
  <c r="M221" i="1"/>
  <c r="N220" i="1"/>
  <c r="L220" i="1"/>
  <c r="K220" i="1"/>
  <c r="J220" i="1"/>
  <c r="I220" i="1"/>
  <c r="H220" i="1"/>
  <c r="G220" i="1"/>
  <c r="F220" i="1"/>
  <c r="E220" i="1"/>
  <c r="D220" i="1"/>
  <c r="C220" i="1"/>
  <c r="M220" i="1" s="1"/>
  <c r="M219" i="1"/>
  <c r="M218" i="1"/>
  <c r="M217" i="1"/>
  <c r="M216" i="1"/>
  <c r="M215" i="1"/>
  <c r="M214" i="1"/>
  <c r="M213" i="1"/>
  <c r="M212" i="1"/>
  <c r="M211" i="1"/>
  <c r="N210" i="1"/>
  <c r="L210" i="1"/>
  <c r="K210" i="1"/>
  <c r="J210" i="1"/>
  <c r="I210" i="1"/>
  <c r="H210" i="1"/>
  <c r="G210" i="1"/>
  <c r="F210" i="1"/>
  <c r="E210" i="1"/>
  <c r="M210" i="1" s="1"/>
  <c r="D210" i="1"/>
  <c r="C210" i="1"/>
  <c r="M209" i="1"/>
  <c r="M208" i="1"/>
  <c r="M207" i="1"/>
  <c r="M206" i="1"/>
  <c r="M205" i="1"/>
  <c r="L204" i="1"/>
  <c r="L193" i="1" s="1"/>
  <c r="K204" i="1"/>
  <c r="J204" i="1"/>
  <c r="I204" i="1"/>
  <c r="I193" i="1" s="1"/>
  <c r="H204" i="1"/>
  <c r="H193" i="1" s="1"/>
  <c r="G204" i="1"/>
  <c r="F204" i="1"/>
  <c r="E204" i="1"/>
  <c r="M204" i="1" s="1"/>
  <c r="D204" i="1"/>
  <c r="C204" i="1"/>
  <c r="M203" i="1"/>
  <c r="M202" i="1"/>
  <c r="M201" i="1"/>
  <c r="M200" i="1"/>
  <c r="M199" i="1"/>
  <c r="M198" i="1"/>
  <c r="M197" i="1"/>
  <c r="M196" i="1"/>
  <c r="M195" i="1"/>
  <c r="N194" i="1"/>
  <c r="L194" i="1"/>
  <c r="K194" i="1"/>
  <c r="J194" i="1"/>
  <c r="I194" i="1"/>
  <c r="H194" i="1"/>
  <c r="G194" i="1"/>
  <c r="F194" i="1"/>
  <c r="E194" i="1"/>
  <c r="M194" i="1" s="1"/>
  <c r="D194" i="1"/>
  <c r="C194" i="1"/>
  <c r="N193" i="1"/>
  <c r="M192" i="1"/>
  <c r="M191" i="1"/>
  <c r="M190" i="1"/>
  <c r="M189" i="1"/>
  <c r="M188" i="1"/>
  <c r="M187" i="1"/>
  <c r="M186" i="1"/>
  <c r="M185" i="1"/>
  <c r="M184" i="1"/>
  <c r="N183" i="1"/>
  <c r="L183" i="1"/>
  <c r="K183" i="1"/>
  <c r="J183" i="1"/>
  <c r="I183" i="1"/>
  <c r="H183" i="1"/>
  <c r="G183" i="1"/>
  <c r="F183" i="1"/>
  <c r="E183" i="1"/>
  <c r="D183" i="1"/>
  <c r="C183" i="1"/>
  <c r="M183" i="1" s="1"/>
  <c r="M182" i="1"/>
  <c r="M181" i="1"/>
  <c r="M180" i="1"/>
  <c r="M179" i="1"/>
  <c r="M178" i="1"/>
  <c r="N177" i="1"/>
  <c r="L177" i="1"/>
  <c r="K177" i="1"/>
  <c r="J177" i="1"/>
  <c r="I177" i="1"/>
  <c r="H177" i="1"/>
  <c r="G177" i="1"/>
  <c r="F177" i="1"/>
  <c r="E177" i="1"/>
  <c r="D177" i="1"/>
  <c r="C177" i="1"/>
  <c r="M177" i="1" s="1"/>
  <c r="M176" i="1"/>
  <c r="M175" i="1"/>
  <c r="M174" i="1"/>
  <c r="M173" i="1"/>
  <c r="M172" i="1"/>
  <c r="M171" i="1"/>
  <c r="M170" i="1"/>
  <c r="M169" i="1"/>
  <c r="M168" i="1"/>
  <c r="N167" i="1"/>
  <c r="L167" i="1"/>
  <c r="K167" i="1"/>
  <c r="J167" i="1"/>
  <c r="I167" i="1"/>
  <c r="H167" i="1"/>
  <c r="G167" i="1"/>
  <c r="F167" i="1"/>
  <c r="E167" i="1"/>
  <c r="M167" i="1" s="1"/>
  <c r="D167" i="1"/>
  <c r="C167" i="1"/>
  <c r="M166" i="1"/>
  <c r="M165" i="1"/>
  <c r="M164" i="1"/>
  <c r="M163" i="1"/>
  <c r="M162" i="1"/>
  <c r="M161" i="1"/>
  <c r="M160" i="1"/>
  <c r="N159" i="1"/>
  <c r="L159" i="1"/>
  <c r="K159" i="1"/>
  <c r="J159" i="1"/>
  <c r="I159" i="1"/>
  <c r="H159" i="1"/>
  <c r="G159" i="1"/>
  <c r="F159" i="1"/>
  <c r="E159" i="1"/>
  <c r="D159" i="1"/>
  <c r="C159" i="1"/>
  <c r="M159" i="1" s="1"/>
  <c r="M158" i="1"/>
  <c r="M157" i="1"/>
  <c r="M156" i="1"/>
  <c r="M155" i="1"/>
  <c r="M154" i="1"/>
  <c r="M153" i="1"/>
  <c r="M152" i="1"/>
  <c r="M151" i="1"/>
  <c r="M150" i="1"/>
  <c r="N149" i="1"/>
  <c r="L149" i="1"/>
  <c r="K149" i="1"/>
  <c r="J149" i="1"/>
  <c r="I149" i="1"/>
  <c r="H149" i="1"/>
  <c r="G149" i="1"/>
  <c r="F149" i="1"/>
  <c r="E149" i="1"/>
  <c r="M149" i="1" s="1"/>
  <c r="D149" i="1"/>
  <c r="C149" i="1"/>
  <c r="M148" i="1"/>
  <c r="M147" i="1"/>
  <c r="M146" i="1"/>
  <c r="M145" i="1"/>
  <c r="M144" i="1"/>
  <c r="M143" i="1"/>
  <c r="M142" i="1"/>
  <c r="M141" i="1"/>
  <c r="M140" i="1"/>
  <c r="N139" i="1"/>
  <c r="N108" i="1" s="1"/>
  <c r="L139" i="1"/>
  <c r="K139" i="1"/>
  <c r="J139" i="1"/>
  <c r="J108" i="1" s="1"/>
  <c r="I139" i="1"/>
  <c r="H139" i="1"/>
  <c r="G139" i="1"/>
  <c r="F139" i="1"/>
  <c r="F108" i="1" s="1"/>
  <c r="E139" i="1"/>
  <c r="D139" i="1"/>
  <c r="C139" i="1"/>
  <c r="M139" i="1" s="1"/>
  <c r="M138" i="1"/>
  <c r="M137" i="1"/>
  <c r="M136" i="1"/>
  <c r="M135" i="1"/>
  <c r="M134" i="1"/>
  <c r="M133" i="1"/>
  <c r="M132" i="1"/>
  <c r="M131" i="1"/>
  <c r="M130" i="1"/>
  <c r="N129" i="1"/>
  <c r="L129" i="1"/>
  <c r="K129" i="1"/>
  <c r="J129" i="1"/>
  <c r="I129" i="1"/>
  <c r="H129" i="1"/>
  <c r="G129" i="1"/>
  <c r="F129" i="1"/>
  <c r="E129" i="1"/>
  <c r="D129" i="1"/>
  <c r="C129" i="1"/>
  <c r="M129" i="1" s="1"/>
  <c r="M128" i="1"/>
  <c r="M127" i="1"/>
  <c r="M126" i="1"/>
  <c r="M125" i="1"/>
  <c r="M124" i="1"/>
  <c r="M123" i="1"/>
  <c r="M122" i="1"/>
  <c r="M121" i="1"/>
  <c r="M120" i="1"/>
  <c r="N119" i="1"/>
  <c r="L119" i="1"/>
  <c r="L108" i="1" s="1"/>
  <c r="K119" i="1"/>
  <c r="K108" i="1" s="1"/>
  <c r="J119" i="1"/>
  <c r="I119" i="1"/>
  <c r="H119" i="1"/>
  <c r="H108" i="1" s="1"/>
  <c r="G119" i="1"/>
  <c r="G108" i="1" s="1"/>
  <c r="F119" i="1"/>
  <c r="E119" i="1"/>
  <c r="D119" i="1"/>
  <c r="D108" i="1" s="1"/>
  <c r="C119" i="1"/>
  <c r="M119" i="1" s="1"/>
  <c r="M118" i="1"/>
  <c r="M117" i="1"/>
  <c r="M116" i="1"/>
  <c r="M115" i="1"/>
  <c r="M114" i="1"/>
  <c r="M113" i="1"/>
  <c r="M112" i="1"/>
  <c r="M111" i="1"/>
  <c r="M110" i="1"/>
  <c r="N109" i="1"/>
  <c r="L109" i="1"/>
  <c r="K109" i="1"/>
  <c r="J109" i="1"/>
  <c r="I109" i="1"/>
  <c r="H109" i="1"/>
  <c r="G109" i="1"/>
  <c r="F109" i="1"/>
  <c r="E109" i="1"/>
  <c r="M109" i="1" s="1"/>
  <c r="D109" i="1"/>
  <c r="C109" i="1"/>
  <c r="I108" i="1"/>
  <c r="E108" i="1"/>
  <c r="M107" i="1"/>
  <c r="M106" i="1"/>
  <c r="M105" i="1"/>
  <c r="M104" i="1"/>
  <c r="M103" i="1"/>
  <c r="M102" i="1"/>
  <c r="M101" i="1"/>
  <c r="M100" i="1"/>
  <c r="M99" i="1"/>
  <c r="N98" i="1"/>
  <c r="L98" i="1"/>
  <c r="K98" i="1"/>
  <c r="J98" i="1"/>
  <c r="I98" i="1"/>
  <c r="H98" i="1"/>
  <c r="G98" i="1"/>
  <c r="F98" i="1"/>
  <c r="E98" i="1"/>
  <c r="D98" i="1"/>
  <c r="C98" i="1"/>
  <c r="M98" i="1" s="1"/>
  <c r="M97" i="1"/>
  <c r="M96" i="1"/>
  <c r="M95" i="1"/>
  <c r="N94" i="1"/>
  <c r="L94" i="1"/>
  <c r="K94" i="1"/>
  <c r="J94" i="1"/>
  <c r="I94" i="1"/>
  <c r="H94" i="1"/>
  <c r="G94" i="1"/>
  <c r="F94" i="1"/>
  <c r="E94" i="1"/>
  <c r="M94" i="1" s="1"/>
  <c r="D94" i="1"/>
  <c r="C94" i="1"/>
  <c r="M93" i="1"/>
  <c r="M92" i="1"/>
  <c r="M91" i="1"/>
  <c r="M90" i="1"/>
  <c r="M89" i="1"/>
  <c r="N88" i="1"/>
  <c r="L88" i="1"/>
  <c r="K88" i="1"/>
  <c r="J88" i="1"/>
  <c r="I88" i="1"/>
  <c r="H88" i="1"/>
  <c r="G88" i="1"/>
  <c r="F88" i="1"/>
  <c r="E88" i="1"/>
  <c r="D88" i="1"/>
  <c r="C88" i="1"/>
  <c r="M88" i="1" s="1"/>
  <c r="M87" i="1"/>
  <c r="M86" i="1"/>
  <c r="N85" i="1"/>
  <c r="L85" i="1"/>
  <c r="K85" i="1"/>
  <c r="J85" i="1"/>
  <c r="I85" i="1"/>
  <c r="H85" i="1"/>
  <c r="G85" i="1"/>
  <c r="F85" i="1"/>
  <c r="E85" i="1"/>
  <c r="D85" i="1"/>
  <c r="C85" i="1"/>
  <c r="M85" i="1" s="1"/>
  <c r="M84" i="1"/>
  <c r="M83" i="1"/>
  <c r="M82" i="1"/>
  <c r="M81" i="1"/>
  <c r="M80" i="1"/>
  <c r="M79" i="1"/>
  <c r="M78" i="1"/>
  <c r="N77" i="1"/>
  <c r="L77" i="1"/>
  <c r="K77" i="1"/>
  <c r="K43" i="1" s="1"/>
  <c r="J77" i="1"/>
  <c r="I77" i="1"/>
  <c r="H77" i="1"/>
  <c r="G77" i="1"/>
  <c r="G43" i="1" s="1"/>
  <c r="F77" i="1"/>
  <c r="E77" i="1"/>
  <c r="D77" i="1"/>
  <c r="C77" i="1"/>
  <c r="C43" i="1" s="1"/>
  <c r="M76" i="1"/>
  <c r="M75" i="1"/>
  <c r="M74" i="1"/>
  <c r="M73" i="1"/>
  <c r="M72" i="1"/>
  <c r="M71" i="1"/>
  <c r="M70" i="1"/>
  <c r="M69" i="1"/>
  <c r="M68" i="1"/>
  <c r="N67" i="1"/>
  <c r="L67" i="1"/>
  <c r="K67" i="1"/>
  <c r="J67" i="1"/>
  <c r="I67" i="1"/>
  <c r="H67" i="1"/>
  <c r="G67" i="1"/>
  <c r="F67" i="1"/>
  <c r="E67" i="1"/>
  <c r="D67" i="1"/>
  <c r="C67" i="1"/>
  <c r="M67" i="1" s="1"/>
  <c r="M66" i="1"/>
  <c r="M65" i="1"/>
  <c r="M64" i="1"/>
  <c r="M63" i="1"/>
  <c r="M62" i="1"/>
  <c r="M61" i="1"/>
  <c r="M60" i="1"/>
  <c r="M59" i="1"/>
  <c r="M58" i="1"/>
  <c r="N57" i="1"/>
  <c r="N43" i="1" s="1"/>
  <c r="L57" i="1"/>
  <c r="K57" i="1"/>
  <c r="J57" i="1"/>
  <c r="J43" i="1" s="1"/>
  <c r="I57" i="1"/>
  <c r="I43" i="1" s="1"/>
  <c r="H57" i="1"/>
  <c r="G57" i="1"/>
  <c r="F57" i="1"/>
  <c r="F43" i="1" s="1"/>
  <c r="E57" i="1"/>
  <c r="E43" i="1" s="1"/>
  <c r="D57" i="1"/>
  <c r="C57" i="1"/>
  <c r="M56" i="1"/>
  <c r="M55" i="1"/>
  <c r="M54" i="1"/>
  <c r="N53" i="1"/>
  <c r="L53" i="1"/>
  <c r="K53" i="1"/>
  <c r="J53" i="1"/>
  <c r="I53" i="1"/>
  <c r="H53" i="1"/>
  <c r="G53" i="1"/>
  <c r="F53" i="1"/>
  <c r="E53" i="1"/>
  <c r="D53" i="1"/>
  <c r="C53" i="1"/>
  <c r="M53" i="1" s="1"/>
  <c r="M52" i="1"/>
  <c r="M51" i="1"/>
  <c r="M50" i="1"/>
  <c r="M49" i="1"/>
  <c r="M48" i="1"/>
  <c r="M47" i="1"/>
  <c r="M46" i="1"/>
  <c r="M45" i="1"/>
  <c r="N44" i="1"/>
  <c r="L44" i="1"/>
  <c r="K44" i="1"/>
  <c r="J44" i="1"/>
  <c r="I44" i="1"/>
  <c r="H44" i="1"/>
  <c r="G44" i="1"/>
  <c r="F44" i="1"/>
  <c r="E44" i="1"/>
  <c r="D44" i="1"/>
  <c r="C44" i="1"/>
  <c r="M44" i="1" s="1"/>
  <c r="L43" i="1"/>
  <c r="H43" i="1"/>
  <c r="D43" i="1"/>
  <c r="M42" i="1"/>
  <c r="M41" i="1"/>
  <c r="N40" i="1"/>
  <c r="N6" i="1" s="1"/>
  <c r="L40" i="1"/>
  <c r="K40" i="1"/>
  <c r="J40" i="1"/>
  <c r="J6" i="1" s="1"/>
  <c r="J433" i="1" s="1"/>
  <c r="I40" i="1"/>
  <c r="H40" i="1"/>
  <c r="G40" i="1"/>
  <c r="F40" i="1"/>
  <c r="F6" i="1" s="1"/>
  <c r="F433" i="1" s="1"/>
  <c r="E40" i="1"/>
  <c r="D40" i="1"/>
  <c r="C40" i="1"/>
  <c r="M40" i="1" s="1"/>
  <c r="M39" i="1"/>
  <c r="N38" i="1"/>
  <c r="L38" i="1"/>
  <c r="K38" i="1"/>
  <c r="J38" i="1"/>
  <c r="I38" i="1"/>
  <c r="H38" i="1"/>
  <c r="G38" i="1"/>
  <c r="F38" i="1"/>
  <c r="E38" i="1"/>
  <c r="D38" i="1"/>
  <c r="C38" i="1"/>
  <c r="M38" i="1" s="1"/>
  <c r="M37" i="1"/>
  <c r="M36" i="1"/>
  <c r="M35" i="1"/>
  <c r="M34" i="1"/>
  <c r="M33" i="1"/>
  <c r="M32" i="1"/>
  <c r="N31" i="1"/>
  <c r="L31" i="1"/>
  <c r="K31" i="1"/>
  <c r="J31" i="1"/>
  <c r="I31" i="1"/>
  <c r="H31" i="1"/>
  <c r="G31" i="1"/>
  <c r="F31" i="1"/>
  <c r="E31" i="1"/>
  <c r="M31" i="1" s="1"/>
  <c r="D31" i="1"/>
  <c r="C31" i="1"/>
  <c r="M30" i="1"/>
  <c r="M29" i="1"/>
  <c r="M28" i="1"/>
  <c r="M27" i="1"/>
  <c r="N26" i="1"/>
  <c r="L26" i="1"/>
  <c r="K26" i="1"/>
  <c r="J26" i="1"/>
  <c r="I26" i="1"/>
  <c r="H26" i="1"/>
  <c r="G26" i="1"/>
  <c r="F26" i="1"/>
  <c r="E26" i="1"/>
  <c r="M26" i="1" s="1"/>
  <c r="D26" i="1"/>
  <c r="C26" i="1"/>
  <c r="M25" i="1"/>
  <c r="M24" i="1"/>
  <c r="M23" i="1"/>
  <c r="M22" i="1"/>
  <c r="M21" i="1"/>
  <c r="M20" i="1"/>
  <c r="M19" i="1"/>
  <c r="M18" i="1"/>
  <c r="N17" i="1"/>
  <c r="L17" i="1"/>
  <c r="K17" i="1"/>
  <c r="J17" i="1"/>
  <c r="I17" i="1"/>
  <c r="H17" i="1"/>
  <c r="G17" i="1"/>
  <c r="F17" i="1"/>
  <c r="E17" i="1"/>
  <c r="M17" i="1" s="1"/>
  <c r="D17" i="1"/>
  <c r="C17" i="1"/>
  <c r="M16" i="1"/>
  <c r="M15" i="1"/>
  <c r="M14" i="1"/>
  <c r="M13" i="1"/>
  <c r="L12" i="1"/>
  <c r="L6" i="1" s="1"/>
  <c r="L433" i="1" s="1"/>
  <c r="K12" i="1"/>
  <c r="J12" i="1"/>
  <c r="I12" i="1"/>
  <c r="I6" i="1" s="1"/>
  <c r="H12" i="1"/>
  <c r="H6" i="1" s="1"/>
  <c r="G12" i="1"/>
  <c r="F12" i="1"/>
  <c r="E12" i="1"/>
  <c r="E6" i="1" s="1"/>
  <c r="D12" i="1"/>
  <c r="D6" i="1" s="1"/>
  <c r="C12" i="1"/>
  <c r="M12" i="1" s="1"/>
  <c r="M11" i="1"/>
  <c r="M10" i="1"/>
  <c r="M9" i="1"/>
  <c r="M8" i="1"/>
  <c r="L7" i="1"/>
  <c r="K7" i="1"/>
  <c r="J7" i="1"/>
  <c r="I7" i="1"/>
  <c r="H7" i="1"/>
  <c r="G7" i="1"/>
  <c r="F7" i="1"/>
  <c r="E7" i="1"/>
  <c r="D7" i="1"/>
  <c r="C7" i="1"/>
  <c r="M7" i="1" s="1"/>
  <c r="K6" i="1"/>
  <c r="G6" i="1"/>
  <c r="G433" i="1" s="1"/>
  <c r="C6" i="1"/>
  <c r="A2" i="1"/>
  <c r="K433" i="1" l="1"/>
  <c r="I433" i="1"/>
  <c r="M43" i="1"/>
  <c r="N433" i="1"/>
  <c r="H433" i="1"/>
  <c r="D193" i="1"/>
  <c r="M400" i="1"/>
  <c r="M6" i="1"/>
  <c r="M77" i="1"/>
  <c r="C108" i="1"/>
  <c r="M108" i="1" s="1"/>
  <c r="C233" i="1"/>
  <c r="M276" i="1"/>
  <c r="M348" i="1"/>
  <c r="D382" i="1"/>
  <c r="M382" i="1" s="1"/>
  <c r="M396" i="1"/>
  <c r="M269" i="1"/>
  <c r="M355" i="1"/>
  <c r="E193" i="1"/>
  <c r="E433" i="1" s="1"/>
  <c r="M57" i="1"/>
  <c r="D433" i="1" l="1"/>
  <c r="C433" i="1"/>
  <c r="C193" i="1"/>
  <c r="M193" i="1" s="1"/>
  <c r="M433" i="1" s="1"/>
  <c r="M233" i="1"/>
</calcChain>
</file>

<file path=xl/sharedStrings.xml><?xml version="1.0" encoding="utf-8"?>
<sst xmlns="http://schemas.openxmlformats.org/spreadsheetml/2006/main" count="443" uniqueCount="438">
  <si>
    <t xml:space="preserve">Presupuesto de Egresos por Clasificación por Objeto del Gasto y Fuentes de Financiamiento - 2019
</t>
  </si>
  <si>
    <t>COG/FF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</si>
  <si>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</si>
  <si>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</si>
  <si>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</si>
  <si>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</si>
  <si>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</si>
  <si>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</si>
  <si>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</si>
  <si>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</si>
  <si>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</si>
  <si>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</si>
  <si>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</si>
  <si>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</si>
  <si>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</si>
  <si>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</si>
  <si>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</si>
  <si>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</si>
  <si>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</si>
  <si>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</si>
  <si>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</si>
  <si>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</si>
  <si>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</si>
  <si>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</si>
  <si>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</si>
  <si>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</si>
  <si>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</si>
  <si>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</si>
  <si>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</si>
  <si>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</si>
  <si>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</si>
  <si>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</si>
  <si>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</si>
  <si>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</si>
  <si>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</si>
  <si>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</si>
  <si>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</si>
  <si>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</si>
  <si>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</si>
  <si>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</si>
  <si>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</si>
  <si>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</si>
  <si>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</si>
  <si>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</si>
  <si>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</si>
  <si>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</si>
  <si>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</si>
  <si>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</si>
  <si>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</si>
  <si>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</si>
  <si>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</si>
  <si>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</si>
  <si>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</si>
  <si>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</si>
  <si>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</si>
  <si>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</si>
  <si>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</si>
  <si>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</si>
  <si>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</si>
  <si>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</si>
  <si>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</si>
  <si>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</si>
  <si>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</si>
  <si>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</si>
  <si>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</si>
  <si>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</si>
  <si>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</si>
  <si>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</si>
  <si>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</si>
  <si>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</si>
  <si>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</si>
  <si>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</si>
  <si>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</si>
  <si>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</si>
  <si>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</si>
  <si>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</si>
  <si>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</si>
  <si>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</si>
  <si>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</si>
  <si>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</si>
  <si>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</si>
  <si>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</si>
  <si>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</si>
  <si>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</si>
  <si>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</si>
  <si>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</si>
  <si>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</si>
  <si>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</si>
  <si>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</si>
  <si>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</si>
  <si>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</si>
  <si>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</si>
  <si>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</si>
  <si>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</si>
  <si>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</si>
  <si>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</si>
  <si>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</si>
  <si>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</si>
  <si>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</si>
  <si>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</si>
  <si>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</si>
  <si>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</si>
  <si>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</si>
  <si>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</si>
  <si>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</si>
  <si>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</si>
  <si>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</si>
  <si>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</si>
  <si>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</si>
  <si>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</si>
  <si>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</si>
  <si>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</si>
  <si>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</si>
  <si>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</si>
  <si>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</si>
  <si>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</si>
  <si>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</si>
  <si>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</si>
  <si>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</si>
  <si>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</si>
  <si>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</si>
  <si>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</si>
  <si>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</si>
  <si>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</si>
  <si>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</si>
  <si>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</si>
  <si>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</si>
  <si>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</si>
  <si>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</si>
  <si>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</si>
  <si>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</si>
  <si>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</si>
  <si>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</si>
  <si>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</si>
  <si>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</si>
  <si>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</si>
  <si>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</si>
  <si>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</si>
  <si>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</si>
  <si>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</si>
  <si>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</si>
  <si>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</si>
  <si>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</si>
  <si>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</si>
  <si>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</si>
  <si>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</si>
  <si>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</si>
  <si>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</si>
  <si>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</si>
  <si>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</si>
  <si>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</si>
  <si>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</si>
  <si>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</si>
  <si>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</si>
  <si>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</si>
  <si>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</si>
  <si>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</si>
  <si>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</si>
  <si>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</si>
  <si>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</si>
  <si>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</si>
  <si>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</si>
  <si>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</si>
  <si>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</si>
  <si>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</si>
  <si>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</si>
  <si>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</si>
  <si>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</si>
  <si>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</si>
  <si>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</si>
  <si>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</si>
  <si>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</si>
  <si>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</si>
  <si>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</si>
  <si>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</si>
  <si>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</si>
  <si>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</si>
  <si>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</si>
  <si>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</si>
  <si>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</si>
  <si>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</si>
  <si>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</si>
  <si>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</si>
  <si>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</si>
  <si>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</si>
  <si>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</si>
  <si>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</si>
  <si>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</si>
  <si>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</si>
  <si>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</si>
  <si>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</si>
  <si>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</si>
  <si>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</si>
  <si>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</si>
  <si>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</si>
  <si>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</si>
  <si>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</si>
  <si>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</si>
  <si>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</si>
  <si>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</si>
  <si>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</si>
  <si>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</si>
  <si>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</si>
  <si>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</si>
  <si>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</si>
  <si>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</si>
  <si>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</si>
  <si>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</si>
  <si>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</si>
  <si>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</si>
  <si>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</si>
  <si>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</si>
  <si>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</si>
  <si>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</si>
  <si>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</si>
  <si>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</si>
  <si>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</si>
  <si>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</si>
  <si>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</si>
  <si>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</si>
  <si>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</si>
  <si>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</si>
  <si>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</si>
  <si>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</si>
  <si>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</si>
  <si>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</si>
  <si>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</si>
  <si>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</si>
  <si>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</si>
  <si>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</si>
  <si>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</si>
  <si>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</si>
  <si>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</si>
  <si>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</si>
  <si>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</si>
  <si>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</si>
  <si>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</si>
  <si>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</si>
  <si>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</si>
  <si>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</si>
  <si>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</si>
  <si>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</si>
  <si>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</si>
  <si>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</si>
  <si>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</si>
  <si>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</si>
  <si>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</si>
  <si>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</si>
  <si>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</si>
  <si>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</si>
  <si>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r>
      <t xml:space="preserve">Otras transferencias a fideicomisos  </t>
    </r>
    <r>
      <rPr>
        <sz val="10"/>
        <color rgb="FFFF0000"/>
        <rFont val="Calibri"/>
        <family val="2"/>
        <scheme val="minor"/>
      </rPr>
      <t xml:space="preserve"> </t>
    </r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</si>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</sst>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4BF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89013336588644"/>
      </left>
      <right/>
      <top/>
      <bottom style="thin">
        <color theme="4" tint="0.7998901333658864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79989013336588644"/>
      </right>
      <top style="thin">
        <color indexed="64"/>
      </top>
      <bottom/>
      <diagonal/>
    </border>
    <border>
      <left style="thin">
        <color theme="4" tint="0.79989013336588644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89013336588644"/>
      </left>
      <right/>
      <top style="thin">
        <color theme="4" tint="0.79989013336588644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theme="0" tint="-0.499984740745262"/>
      </right>
      <top style="thin">
        <color theme="4" tint="0.79992065187536243"/>
      </top>
      <bottom style="thin">
        <color theme="4" tint="0.79992065187536243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4" tint="0.79992065187536243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1" fontId="4" fillId="2" borderId="9" xfId="0" applyNumberFormat="1" applyFont="1" applyFill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horizontal="center" vertical="center" wrapText="1"/>
    </xf>
    <xf numFmtId="41" fontId="4" fillId="2" borderId="11" xfId="0" applyNumberFormat="1" applyFont="1" applyFill="1" applyBorder="1" applyAlignment="1">
      <alignment horizontal="center" vertical="center" wrapText="1"/>
    </xf>
    <xf numFmtId="41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1" fontId="4" fillId="2" borderId="14" xfId="0" applyNumberFormat="1" applyFont="1" applyFill="1" applyBorder="1" applyAlignment="1">
      <alignment horizontal="center" vertical="center"/>
    </xf>
    <xf numFmtId="41" fontId="4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1" fontId="5" fillId="2" borderId="20" xfId="0" applyNumberFormat="1" applyFont="1" applyFill="1" applyBorder="1" applyAlignment="1">
      <alignment horizontal="center" vertical="center" wrapText="1"/>
    </xf>
    <xf numFmtId="41" fontId="6" fillId="2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vertical="center" wrapText="1"/>
    </xf>
    <xf numFmtId="41" fontId="6" fillId="2" borderId="24" xfId="0" applyNumberFormat="1" applyFont="1" applyFill="1" applyBorder="1" applyAlignment="1" applyProtection="1">
      <alignment horizontal="right" vertical="center"/>
    </xf>
    <xf numFmtId="41" fontId="6" fillId="2" borderId="25" xfId="0" applyNumberFormat="1" applyFont="1" applyFill="1" applyBorder="1" applyAlignment="1" applyProtection="1">
      <alignment horizontal="right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vertical="center" wrapText="1"/>
    </xf>
    <xf numFmtId="3" fontId="8" fillId="3" borderId="24" xfId="0" applyNumberFormat="1" applyFont="1" applyFill="1" applyBorder="1" applyAlignment="1" applyProtection="1">
      <alignment horizontal="right" vertical="center"/>
    </xf>
    <xf numFmtId="3" fontId="0" fillId="0" borderId="16" xfId="0" applyNumberFormat="1" applyBorder="1"/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vertical="center"/>
    </xf>
    <xf numFmtId="41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9" fillId="4" borderId="24" xfId="0" applyNumberFormat="1" applyFont="1" applyFill="1" applyBorder="1" applyAlignment="1" applyProtection="1">
      <alignment horizontal="right" vertical="center"/>
    </xf>
    <xf numFmtId="3" fontId="0" fillId="5" borderId="16" xfId="0" applyNumberFormat="1" applyFill="1" applyBorder="1"/>
    <xf numFmtId="0" fontId="9" fillId="0" borderId="24" xfId="0" applyFont="1" applyFill="1" applyBorder="1" applyAlignment="1" applyProtection="1">
      <alignment vertical="center" wrapText="1"/>
    </xf>
    <xf numFmtId="3" fontId="0" fillId="3" borderId="16" xfId="0" applyNumberFormat="1" applyFill="1" applyBorder="1"/>
    <xf numFmtId="3" fontId="8" fillId="3" borderId="27" xfId="0" applyNumberFormat="1" applyFont="1" applyFill="1" applyBorder="1" applyAlignment="1" applyProtection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5" fillId="3" borderId="24" xfId="0" applyFont="1" applyFill="1" applyBorder="1" applyAlignment="1" applyProtection="1">
      <alignment vertical="center" wrapText="1"/>
    </xf>
    <xf numFmtId="0" fontId="5" fillId="3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right" vertical="center"/>
    </xf>
    <xf numFmtId="3" fontId="6" fillId="2" borderId="27" xfId="0" applyNumberFormat="1" applyFont="1" applyFill="1" applyBorder="1" applyAlignment="1" applyProtection="1">
      <alignment horizontal="right" vertical="center"/>
    </xf>
    <xf numFmtId="3" fontId="6" fillId="6" borderId="27" xfId="0" applyNumberFormat="1" applyFont="1" applyFill="1" applyBorder="1" applyAlignment="1" applyProtection="1">
      <alignment horizontal="right" vertical="center"/>
    </xf>
    <xf numFmtId="3" fontId="8" fillId="4" borderId="24" xfId="0" applyNumberFormat="1" applyFont="1" applyFill="1" applyBorder="1" applyAlignment="1" applyProtection="1">
      <alignment horizontal="right" vertical="center"/>
    </xf>
    <xf numFmtId="3" fontId="1" fillId="0" borderId="16" xfId="0" applyNumberFormat="1" applyFont="1" applyBorder="1"/>
    <xf numFmtId="0" fontId="0" fillId="3" borderId="24" xfId="0" applyFont="1" applyFill="1" applyBorder="1" applyAlignment="1" applyProtection="1">
      <alignment vertical="center" wrapText="1"/>
    </xf>
    <xf numFmtId="0" fontId="9" fillId="7" borderId="24" xfId="0" applyFont="1" applyFill="1" applyBorder="1" applyAlignment="1" applyProtection="1">
      <alignment vertical="center" wrapText="1"/>
    </xf>
    <xf numFmtId="3" fontId="9" fillId="3" borderId="27" xfId="0" applyNumberFormat="1" applyFont="1" applyFill="1" applyBorder="1" applyAlignment="1" applyProtection="1">
      <alignment horizontal="right" vertical="center"/>
    </xf>
    <xf numFmtId="3" fontId="9" fillId="0" borderId="24" xfId="0" applyNumberFormat="1" applyFont="1" applyBorder="1" applyAlignment="1" applyProtection="1">
      <alignment horizontal="right" vertical="center"/>
      <protection locked="0"/>
    </xf>
    <xf numFmtId="3" fontId="9" fillId="0" borderId="27" xfId="0" applyNumberFormat="1" applyFont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vertical="center" wrapText="1"/>
    </xf>
    <xf numFmtId="0" fontId="9" fillId="0" borderId="28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vertical="center" wrapText="1"/>
    </xf>
    <xf numFmtId="3" fontId="9" fillId="0" borderId="29" xfId="0" applyNumberFormat="1" applyFont="1" applyFill="1" applyBorder="1" applyAlignment="1" applyProtection="1">
      <alignment horizontal="right" vertical="center"/>
    </xf>
    <xf numFmtId="3" fontId="9" fillId="4" borderId="29" xfId="0" applyNumberFormat="1" applyFont="1" applyFill="1" applyBorder="1" applyAlignment="1" applyProtection="1">
      <alignment horizontal="right" vertical="center"/>
    </xf>
    <xf numFmtId="0" fontId="12" fillId="2" borderId="30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right" vertical="center"/>
    </xf>
    <xf numFmtId="3" fontId="4" fillId="2" borderId="31" xfId="0" applyNumberFormat="1" applyFont="1" applyFill="1" applyBorder="1" applyAlignment="1" applyProtection="1">
      <alignment horizontal="center" vertical="center"/>
    </xf>
    <xf numFmtId="3" fontId="4" fillId="2" borderId="31" xfId="0" applyNumberFormat="1" applyFont="1" applyFill="1" applyBorder="1" applyAlignment="1" applyProtection="1">
      <alignment horizontal="right" vertical="center"/>
    </xf>
    <xf numFmtId="3" fontId="4" fillId="2" borderId="32" xfId="0" applyNumberFormat="1" applyFont="1" applyFill="1" applyBorder="1" applyAlignment="1" applyProtection="1">
      <alignment horizontal="center" vertical="center"/>
    </xf>
    <xf numFmtId="0" fontId="0" fillId="8" borderId="0" xfId="0" applyFont="1" applyFill="1" applyBorder="1"/>
    <xf numFmtId="0" fontId="1" fillId="8" borderId="0" xfId="0" applyFont="1" applyFill="1" applyBorder="1"/>
    <xf numFmtId="41" fontId="8" fillId="8" borderId="0" xfId="0" applyNumberFormat="1" applyFont="1" applyFill="1" applyAlignment="1">
      <alignment horizontal="righ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9%20HACIEN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DANIEL/SAN%20JUAN%20DE%20LOS%20LAGOS/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San Juan de los Lagos,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MEN"/>
      <sheetName val="PRESUPUESTO"/>
      <sheetName val="PRESUPUESTO 2019"/>
      <sheetName val="2019A"/>
      <sheetName val="Iniciativa Ley de Ingresos"/>
      <sheetName val="Modificación de Ingresos"/>
      <sheetName val="EGRESOS CALISFIC.ADMIVA 2019"/>
      <sheetName val="2019B"/>
      <sheetName val="CALISIFIC. FUNCIONAL DEL GASTO "/>
      <sheetName val="CLASIF.  PROGRAMATICA 2019"/>
      <sheetName val="INGRESOS 2016"/>
      <sheetName val="INGRESOS 2017"/>
    </sheetNames>
    <sheetDataSet>
      <sheetData sheetId="0" refreshError="1"/>
      <sheetData sheetId="1" refreshError="1"/>
      <sheetData sheetId="2" refreshError="1">
        <row r="7">
          <cell r="C7">
            <v>0</v>
          </cell>
          <cell r="J7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K233">
            <v>0</v>
          </cell>
          <cell r="L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K234">
            <v>0</v>
          </cell>
          <cell r="L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K235">
            <v>0</v>
          </cell>
          <cell r="L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K236">
            <v>0</v>
          </cell>
          <cell r="L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K237">
            <v>0</v>
          </cell>
          <cell r="L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K239">
            <v>0</v>
          </cell>
          <cell r="L23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3"/>
  <sheetViews>
    <sheetView tabSelected="1" topLeftCell="A405" workbookViewId="0">
      <selection activeCell="A3" sqref="A3:M433"/>
    </sheetView>
  </sheetViews>
  <sheetFormatPr baseColWidth="10" defaultRowHeight="15" x14ac:dyDescent="0.25"/>
  <cols>
    <col min="1" max="1" width="8.42578125" style="70" customWidth="1"/>
    <col min="2" max="2" width="55.140625" style="71" customWidth="1"/>
    <col min="3" max="3" width="15" style="72" hidden="1" customWidth="1"/>
    <col min="4" max="4" width="18.42578125" style="72" hidden="1" customWidth="1"/>
    <col min="5" max="5" width="18.5703125" style="72" hidden="1" customWidth="1"/>
    <col min="6" max="6" width="17" style="72" hidden="1" customWidth="1"/>
    <col min="7" max="7" width="16.7109375" style="72" hidden="1" customWidth="1"/>
    <col min="8" max="8" width="16.140625" style="72" hidden="1" customWidth="1"/>
    <col min="9" max="9" width="18.7109375" style="72" hidden="1" customWidth="1"/>
    <col min="10" max="10" width="16" style="72" hidden="1" customWidth="1"/>
    <col min="11" max="11" width="15.7109375" style="72" hidden="1" customWidth="1"/>
    <col min="12" max="12" width="17.7109375" style="72" hidden="1" customWidth="1"/>
    <col min="13" max="13" width="16.28515625" style="72" customWidth="1"/>
    <col min="14" max="14" width="0.28515625" style="73" customWidth="1"/>
  </cols>
  <sheetData>
    <row r="1" spans="1:14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1" x14ac:dyDescent="0.35">
      <c r="A2" s="4" t="str">
        <f>'[1]ESTIMACIÓN DE INGRESOS'!A2:C2</f>
        <v>Nombre del Municipio: San Juan de los Lagos, Jalisco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75" x14ac:dyDescent="0.2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1"/>
      <c r="J3" s="12" t="s">
        <v>4</v>
      </c>
      <c r="K3" s="13"/>
      <c r="L3" s="14"/>
      <c r="M3" s="15" t="s">
        <v>5</v>
      </c>
      <c r="N3" s="16"/>
    </row>
    <row r="4" spans="1:14" ht="63.75" x14ac:dyDescent="0.25">
      <c r="A4" s="17"/>
      <c r="B4" s="18"/>
      <c r="C4" s="19" t="s">
        <v>6</v>
      </c>
      <c r="D4" s="19" t="s">
        <v>7</v>
      </c>
      <c r="E4" s="19" t="s">
        <v>8</v>
      </c>
      <c r="F4" s="20" t="s">
        <v>9</v>
      </c>
      <c r="G4" s="20" t="s">
        <v>10</v>
      </c>
      <c r="H4" s="21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15"/>
      <c r="N4" s="16"/>
    </row>
    <row r="5" spans="1:14" ht="15.75" x14ac:dyDescent="0.25">
      <c r="A5" s="24"/>
      <c r="B5" s="25"/>
      <c r="C5" s="26"/>
      <c r="D5" s="26"/>
      <c r="E5" s="25"/>
      <c r="F5" s="25"/>
      <c r="G5" s="25"/>
      <c r="H5" s="25"/>
      <c r="I5" s="27"/>
      <c r="J5" s="27"/>
      <c r="K5" s="27"/>
      <c r="L5" s="27"/>
      <c r="M5" s="27"/>
      <c r="N5" s="28"/>
    </row>
    <row r="6" spans="1:14" ht="15.75" x14ac:dyDescent="0.25">
      <c r="A6" s="29">
        <v>1000</v>
      </c>
      <c r="B6" s="30" t="s">
        <v>16</v>
      </c>
      <c r="C6" s="31">
        <f t="shared" ref="C6:N6" si="0">C7+C12+C17+C26+C31+C38+C40</f>
        <v>1431202.5</v>
      </c>
      <c r="D6" s="31">
        <f>D7+D12+D17+D26+D31+D38+D40</f>
        <v>0</v>
      </c>
      <c r="E6" s="31">
        <f t="shared" si="0"/>
        <v>0</v>
      </c>
      <c r="F6" s="31">
        <f t="shared" si="0"/>
        <v>0</v>
      </c>
      <c r="G6" s="31">
        <f t="shared" si="0"/>
        <v>54927466.251000002</v>
      </c>
      <c r="H6" s="31">
        <f t="shared" si="0"/>
        <v>321300</v>
      </c>
      <c r="I6" s="31">
        <f t="shared" si="0"/>
        <v>0</v>
      </c>
      <c r="J6" s="31">
        <f t="shared" si="0"/>
        <v>22738217.239500001</v>
      </c>
      <c r="K6" s="31">
        <f t="shared" si="0"/>
        <v>0</v>
      </c>
      <c r="L6" s="31">
        <f t="shared" si="0"/>
        <v>0</v>
      </c>
      <c r="M6" s="31">
        <f>SUM(C6:L6)</f>
        <v>79418185.990500003</v>
      </c>
      <c r="N6" s="32">
        <f t="shared" si="0"/>
        <v>0</v>
      </c>
    </row>
    <row r="7" spans="1:14" ht="30" x14ac:dyDescent="0.25">
      <c r="A7" s="33">
        <v>1100</v>
      </c>
      <c r="B7" s="34" t="s">
        <v>17</v>
      </c>
      <c r="C7" s="35">
        <f>SUM(C8:C11)</f>
        <v>0</v>
      </c>
      <c r="D7" s="35">
        <f>SUM(D8:D11)</f>
        <v>0</v>
      </c>
      <c r="E7" s="35">
        <f t="shared" ref="E7:L7" si="1">SUM(E8:E11)</f>
        <v>0</v>
      </c>
      <c r="F7" s="35">
        <f t="shared" si="1"/>
        <v>0</v>
      </c>
      <c r="G7" s="35">
        <f t="shared" si="1"/>
        <v>26711641.456500001</v>
      </c>
      <c r="H7" s="35">
        <f t="shared" si="1"/>
        <v>0</v>
      </c>
      <c r="I7" s="35">
        <f t="shared" si="1"/>
        <v>0</v>
      </c>
      <c r="J7" s="35">
        <f t="shared" si="1"/>
        <v>1912378.6395</v>
      </c>
      <c r="K7" s="35">
        <f t="shared" si="1"/>
        <v>0</v>
      </c>
      <c r="L7" s="35">
        <f t="shared" si="1"/>
        <v>0</v>
      </c>
      <c r="M7" s="35">
        <f t="shared" ref="M7:M70" si="2">SUM(C7:L7)</f>
        <v>28624020.096000001</v>
      </c>
      <c r="N7" s="36"/>
    </row>
    <row r="8" spans="1:14" x14ac:dyDescent="0.25">
      <c r="A8" s="37">
        <v>111</v>
      </c>
      <c r="B8" s="38" t="s">
        <v>18</v>
      </c>
      <c r="C8" s="39">
        <v>0</v>
      </c>
      <c r="D8" s="39">
        <v>0</v>
      </c>
      <c r="E8" s="39">
        <v>0</v>
      </c>
      <c r="F8" s="39">
        <v>0</v>
      </c>
      <c r="G8" s="39">
        <v>4237979.8755000001</v>
      </c>
      <c r="H8" s="39">
        <v>0</v>
      </c>
      <c r="I8" s="39">
        <v>0</v>
      </c>
      <c r="J8" s="39">
        <v>0</v>
      </c>
      <c r="K8" s="39">
        <v>0</v>
      </c>
      <c r="L8" s="39"/>
      <c r="M8" s="40">
        <f t="shared" si="2"/>
        <v>4237979.8755000001</v>
      </c>
      <c r="N8" s="41"/>
    </row>
    <row r="9" spans="1:14" x14ac:dyDescent="0.25">
      <c r="A9" s="37">
        <v>112</v>
      </c>
      <c r="B9" s="42" t="s">
        <v>19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0">
        <f t="shared" si="2"/>
        <v>0</v>
      </c>
      <c r="N9" s="41"/>
    </row>
    <row r="10" spans="1:14" x14ac:dyDescent="0.25">
      <c r="A10" s="37">
        <v>113</v>
      </c>
      <c r="B10" s="42" t="s">
        <v>20</v>
      </c>
      <c r="C10" s="39">
        <v>0</v>
      </c>
      <c r="D10" s="39">
        <v>0</v>
      </c>
      <c r="E10" s="39">
        <v>0</v>
      </c>
      <c r="F10" s="39">
        <v>0</v>
      </c>
      <c r="G10" s="39">
        <v>22473661.581</v>
      </c>
      <c r="H10" s="39">
        <v>0</v>
      </c>
      <c r="I10" s="39">
        <v>0</v>
      </c>
      <c r="J10" s="39">
        <v>1912378.6395</v>
      </c>
      <c r="K10" s="39">
        <v>0</v>
      </c>
      <c r="L10" s="39">
        <v>0</v>
      </c>
      <c r="M10" s="40">
        <f t="shared" si="2"/>
        <v>24386040.2205</v>
      </c>
      <c r="N10" s="36"/>
    </row>
    <row r="11" spans="1:14" x14ac:dyDescent="0.25">
      <c r="A11" s="37">
        <v>114</v>
      </c>
      <c r="B11" s="42" t="s">
        <v>21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0">
        <f t="shared" si="2"/>
        <v>0</v>
      </c>
      <c r="N11" s="36"/>
    </row>
    <row r="12" spans="1:14" ht="30" x14ac:dyDescent="0.25">
      <c r="A12" s="33">
        <v>1200</v>
      </c>
      <c r="B12" s="34" t="s">
        <v>22</v>
      </c>
      <c r="C12" s="35">
        <f t="shared" ref="C12:L12" si="3">SUM(C13:C16)</f>
        <v>1399440</v>
      </c>
      <c r="D12" s="35">
        <f>SUM(D13:D16)</f>
        <v>0</v>
      </c>
      <c r="E12" s="35">
        <f t="shared" si="3"/>
        <v>0</v>
      </c>
      <c r="F12" s="35">
        <f t="shared" si="3"/>
        <v>0</v>
      </c>
      <c r="G12" s="35">
        <f t="shared" si="3"/>
        <v>20459072.381999999</v>
      </c>
      <c r="H12" s="35">
        <f t="shared" si="3"/>
        <v>321300</v>
      </c>
      <c r="I12" s="35">
        <f t="shared" si="3"/>
        <v>0</v>
      </c>
      <c r="J12" s="35">
        <f t="shared" si="3"/>
        <v>16229287.830000002</v>
      </c>
      <c r="K12" s="35">
        <f t="shared" si="3"/>
        <v>0</v>
      </c>
      <c r="L12" s="35">
        <f t="shared" si="3"/>
        <v>0</v>
      </c>
      <c r="M12" s="35">
        <f t="shared" si="2"/>
        <v>38409100.211999997</v>
      </c>
      <c r="N12" s="43"/>
    </row>
    <row r="13" spans="1:14" x14ac:dyDescent="0.25">
      <c r="A13" s="37">
        <v>121</v>
      </c>
      <c r="B13" s="42" t="s">
        <v>23</v>
      </c>
      <c r="C13" s="39">
        <v>0</v>
      </c>
      <c r="D13" s="39">
        <v>0</v>
      </c>
      <c r="E13" s="39">
        <v>0</v>
      </c>
      <c r="F13" s="39">
        <v>0</v>
      </c>
      <c r="G13" s="39">
        <v>7140.0000000000009</v>
      </c>
      <c r="H13" s="39">
        <v>321300</v>
      </c>
      <c r="I13" s="39">
        <v>0</v>
      </c>
      <c r="J13" s="39">
        <v>107100.00000000001</v>
      </c>
      <c r="K13" s="39">
        <v>0</v>
      </c>
      <c r="L13" s="39">
        <v>0</v>
      </c>
      <c r="M13" s="40">
        <f t="shared" si="2"/>
        <v>435540</v>
      </c>
      <c r="N13" s="36"/>
    </row>
    <row r="14" spans="1:14" x14ac:dyDescent="0.25">
      <c r="A14" s="37">
        <v>122</v>
      </c>
      <c r="B14" s="42" t="s">
        <v>24</v>
      </c>
      <c r="C14" s="39">
        <v>1399440</v>
      </c>
      <c r="D14" s="39">
        <v>0</v>
      </c>
      <c r="E14" s="39">
        <v>0</v>
      </c>
      <c r="F14" s="39">
        <v>0</v>
      </c>
      <c r="G14" s="39">
        <v>20451932.381999999</v>
      </c>
      <c r="H14" s="39">
        <v>0</v>
      </c>
      <c r="I14" s="39">
        <v>0</v>
      </c>
      <c r="J14" s="39">
        <v>16122187.830000002</v>
      </c>
      <c r="K14" s="39">
        <v>0</v>
      </c>
      <c r="L14" s="39">
        <v>0</v>
      </c>
      <c r="M14" s="40">
        <f t="shared" si="2"/>
        <v>37973560.211999997</v>
      </c>
      <c r="N14" s="36"/>
    </row>
    <row r="15" spans="1:14" x14ac:dyDescent="0.25">
      <c r="A15" s="37">
        <v>123</v>
      </c>
      <c r="B15" s="42" t="s">
        <v>25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0">
        <f t="shared" si="2"/>
        <v>0</v>
      </c>
      <c r="N15" s="36"/>
    </row>
    <row r="16" spans="1:14" ht="25.5" x14ac:dyDescent="0.25">
      <c r="A16" s="37">
        <v>124</v>
      </c>
      <c r="B16" s="42" t="s">
        <v>26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0">
        <f t="shared" si="2"/>
        <v>0</v>
      </c>
      <c r="N16" s="36"/>
    </row>
    <row r="17" spans="1:14" x14ac:dyDescent="0.25">
      <c r="A17" s="33">
        <v>1300</v>
      </c>
      <c r="B17" s="34" t="s">
        <v>27</v>
      </c>
      <c r="C17" s="35">
        <f>SUM(C18:C25)</f>
        <v>31762.500000000004</v>
      </c>
      <c r="D17" s="35">
        <f>SUM(D18:D25)</f>
        <v>0</v>
      </c>
      <c r="E17" s="35">
        <f t="shared" ref="E17:N17" si="4">SUM(E18:E25)</f>
        <v>0</v>
      </c>
      <c r="F17" s="35">
        <f t="shared" si="4"/>
        <v>0</v>
      </c>
      <c r="G17" s="35">
        <f t="shared" si="4"/>
        <v>5845752.4125000006</v>
      </c>
      <c r="H17" s="35">
        <f t="shared" si="4"/>
        <v>0</v>
      </c>
      <c r="I17" s="35">
        <f t="shared" si="4"/>
        <v>0</v>
      </c>
      <c r="J17" s="35">
        <f t="shared" si="4"/>
        <v>2972200.7700000005</v>
      </c>
      <c r="K17" s="35">
        <f t="shared" si="4"/>
        <v>0</v>
      </c>
      <c r="L17" s="35">
        <f t="shared" si="4"/>
        <v>0</v>
      </c>
      <c r="M17" s="35">
        <f t="shared" si="2"/>
        <v>8849715.682500001</v>
      </c>
      <c r="N17" s="44">
        <f t="shared" si="4"/>
        <v>0</v>
      </c>
    </row>
    <row r="18" spans="1:14" x14ac:dyDescent="0.25">
      <c r="A18" s="37">
        <v>131</v>
      </c>
      <c r="B18" s="42" t="s">
        <v>28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>
        <f t="shared" si="2"/>
        <v>0</v>
      </c>
      <c r="N18" s="36"/>
    </row>
    <row r="19" spans="1:14" x14ac:dyDescent="0.25">
      <c r="A19" s="37">
        <v>132</v>
      </c>
      <c r="B19" s="42" t="s">
        <v>29</v>
      </c>
      <c r="C19" s="39">
        <v>0</v>
      </c>
      <c r="D19" s="39">
        <v>0</v>
      </c>
      <c r="E19" s="39">
        <v>0</v>
      </c>
      <c r="F19" s="39">
        <v>0</v>
      </c>
      <c r="G19" s="39">
        <v>4690752.4125000006</v>
      </c>
      <c r="H19" s="39">
        <v>0</v>
      </c>
      <c r="I19" s="39">
        <v>0</v>
      </c>
      <c r="J19" s="39">
        <v>2394700.7700000005</v>
      </c>
      <c r="K19" s="39">
        <v>0</v>
      </c>
      <c r="L19" s="39">
        <v>0</v>
      </c>
      <c r="M19" s="40">
        <f t="shared" si="2"/>
        <v>7085453.182500001</v>
      </c>
      <c r="N19" s="36"/>
    </row>
    <row r="20" spans="1:14" x14ac:dyDescent="0.25">
      <c r="A20" s="37">
        <v>133</v>
      </c>
      <c r="B20" s="42" t="s">
        <v>30</v>
      </c>
      <c r="C20" s="39">
        <v>0</v>
      </c>
      <c r="D20" s="39">
        <v>0</v>
      </c>
      <c r="E20" s="39">
        <v>0</v>
      </c>
      <c r="F20" s="39">
        <v>0</v>
      </c>
      <c r="G20" s="39">
        <v>924000.00000000012</v>
      </c>
      <c r="H20" s="39">
        <v>0</v>
      </c>
      <c r="I20" s="39">
        <v>0</v>
      </c>
      <c r="J20" s="39">
        <v>577500</v>
      </c>
      <c r="K20" s="39">
        <v>0</v>
      </c>
      <c r="L20" s="39">
        <v>0</v>
      </c>
      <c r="M20" s="40">
        <f t="shared" si="2"/>
        <v>1501500</v>
      </c>
      <c r="N20" s="36"/>
    </row>
    <row r="21" spans="1:14" x14ac:dyDescent="0.25">
      <c r="A21" s="37">
        <v>134</v>
      </c>
      <c r="B21" s="42" t="s">
        <v>31</v>
      </c>
      <c r="C21" s="39">
        <v>31762.500000000004</v>
      </c>
      <c r="D21" s="39">
        <v>0</v>
      </c>
      <c r="E21" s="39">
        <v>0</v>
      </c>
      <c r="F21" s="39">
        <v>0</v>
      </c>
      <c r="G21" s="39">
        <v>231000.00000000003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f t="shared" si="2"/>
        <v>262762.50000000006</v>
      </c>
      <c r="N21" s="36"/>
    </row>
    <row r="22" spans="1:14" x14ac:dyDescent="0.25">
      <c r="A22" s="37">
        <v>135</v>
      </c>
      <c r="B22" s="42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f t="shared" si="2"/>
        <v>0</v>
      </c>
      <c r="N22" s="36"/>
    </row>
    <row r="23" spans="1:14" ht="25.5" x14ac:dyDescent="0.25">
      <c r="A23" s="37">
        <v>136</v>
      </c>
      <c r="B23" s="42" t="s">
        <v>33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>
        <f t="shared" si="2"/>
        <v>0</v>
      </c>
      <c r="N23" s="36"/>
    </row>
    <row r="24" spans="1:14" x14ac:dyDescent="0.25">
      <c r="A24" s="37">
        <v>137</v>
      </c>
      <c r="B24" s="42" t="s">
        <v>34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40">
        <f t="shared" si="2"/>
        <v>0</v>
      </c>
      <c r="N24" s="36"/>
    </row>
    <row r="25" spans="1:14" ht="25.5" x14ac:dyDescent="0.25">
      <c r="A25" s="37">
        <v>138</v>
      </c>
      <c r="B25" s="42" t="s">
        <v>35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40">
        <f t="shared" si="2"/>
        <v>0</v>
      </c>
      <c r="N25" s="36"/>
    </row>
    <row r="26" spans="1:14" x14ac:dyDescent="0.25">
      <c r="A26" s="33">
        <v>1400</v>
      </c>
      <c r="B26" s="34" t="s">
        <v>36</v>
      </c>
      <c r="C26" s="35">
        <f t="shared" ref="C26:N26" si="5">SUM(C27:C30)</f>
        <v>0</v>
      </c>
      <c r="D26" s="35">
        <f>SUM(D27:D30)</f>
        <v>0</v>
      </c>
      <c r="E26" s="35">
        <f t="shared" si="5"/>
        <v>0</v>
      </c>
      <c r="F26" s="35">
        <f t="shared" si="5"/>
        <v>0</v>
      </c>
      <c r="G26" s="35">
        <f t="shared" si="5"/>
        <v>0</v>
      </c>
      <c r="H26" s="35">
        <f t="shared" si="5"/>
        <v>0</v>
      </c>
      <c r="I26" s="35">
        <f t="shared" si="5"/>
        <v>0</v>
      </c>
      <c r="J26" s="35">
        <f t="shared" si="5"/>
        <v>0</v>
      </c>
      <c r="K26" s="35">
        <f t="shared" si="5"/>
        <v>0</v>
      </c>
      <c r="L26" s="35">
        <f t="shared" si="5"/>
        <v>0</v>
      </c>
      <c r="M26" s="35">
        <f t="shared" si="2"/>
        <v>0</v>
      </c>
      <c r="N26" s="44">
        <f t="shared" si="5"/>
        <v>0</v>
      </c>
    </row>
    <row r="27" spans="1:14" x14ac:dyDescent="0.25">
      <c r="A27" s="37">
        <v>141</v>
      </c>
      <c r="B27" s="42" t="s">
        <v>37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f t="shared" si="2"/>
        <v>0</v>
      </c>
      <c r="N27" s="36"/>
    </row>
    <row r="28" spans="1:14" x14ac:dyDescent="0.25">
      <c r="A28" s="37">
        <v>142</v>
      </c>
      <c r="B28" s="42" t="s">
        <v>38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0">
        <f t="shared" si="2"/>
        <v>0</v>
      </c>
      <c r="N28" s="36"/>
    </row>
    <row r="29" spans="1:14" x14ac:dyDescent="0.25">
      <c r="A29" s="37">
        <v>143</v>
      </c>
      <c r="B29" s="42" t="s">
        <v>39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0">
        <f t="shared" si="2"/>
        <v>0</v>
      </c>
      <c r="N29" s="36"/>
    </row>
    <row r="30" spans="1:14" x14ac:dyDescent="0.25">
      <c r="A30" s="37">
        <v>144</v>
      </c>
      <c r="B30" s="42" t="s">
        <v>40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f t="shared" si="2"/>
        <v>0</v>
      </c>
      <c r="N30" s="36"/>
    </row>
    <row r="31" spans="1:14" x14ac:dyDescent="0.25">
      <c r="A31" s="33">
        <v>1500</v>
      </c>
      <c r="B31" s="34" t="s">
        <v>41</v>
      </c>
      <c r="C31" s="35">
        <f t="shared" ref="C31:N31" si="6">SUM(C32:C37)</f>
        <v>0</v>
      </c>
      <c r="D31" s="35">
        <f>SUM(D32:D37)</f>
        <v>0</v>
      </c>
      <c r="E31" s="35">
        <f t="shared" si="6"/>
        <v>0</v>
      </c>
      <c r="F31" s="35">
        <f t="shared" si="6"/>
        <v>0</v>
      </c>
      <c r="G31" s="35">
        <f t="shared" si="6"/>
        <v>1911000</v>
      </c>
      <c r="H31" s="35">
        <f t="shared" si="6"/>
        <v>0</v>
      </c>
      <c r="I31" s="35">
        <f t="shared" si="6"/>
        <v>0</v>
      </c>
      <c r="J31" s="35">
        <f t="shared" si="6"/>
        <v>1624350</v>
      </c>
      <c r="K31" s="35">
        <f t="shared" si="6"/>
        <v>0</v>
      </c>
      <c r="L31" s="35">
        <f t="shared" si="6"/>
        <v>0</v>
      </c>
      <c r="M31" s="35">
        <f t="shared" si="2"/>
        <v>3535350</v>
      </c>
      <c r="N31" s="44">
        <f t="shared" si="6"/>
        <v>0</v>
      </c>
    </row>
    <row r="32" spans="1:14" x14ac:dyDescent="0.25">
      <c r="A32" s="37">
        <v>151</v>
      </c>
      <c r="B32" s="42" t="s">
        <v>42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40">
        <f t="shared" si="2"/>
        <v>0</v>
      </c>
      <c r="N32" s="36"/>
    </row>
    <row r="33" spans="1:14" x14ac:dyDescent="0.25">
      <c r="A33" s="37">
        <v>152</v>
      </c>
      <c r="B33" s="42" t="s">
        <v>43</v>
      </c>
      <c r="C33" s="39">
        <v>0</v>
      </c>
      <c r="D33" s="39">
        <v>0</v>
      </c>
      <c r="E33" s="39">
        <v>0</v>
      </c>
      <c r="F33" s="39">
        <v>0</v>
      </c>
      <c r="G33" s="39">
        <v>1911000</v>
      </c>
      <c r="H33" s="39">
        <v>0</v>
      </c>
      <c r="I33" s="39">
        <v>0</v>
      </c>
      <c r="J33" s="39">
        <v>1624350</v>
      </c>
      <c r="K33" s="39">
        <v>0</v>
      </c>
      <c r="L33" s="39">
        <v>0</v>
      </c>
      <c r="M33" s="40">
        <f t="shared" si="2"/>
        <v>3535350</v>
      </c>
      <c r="N33" s="36"/>
    </row>
    <row r="34" spans="1:14" x14ac:dyDescent="0.25">
      <c r="A34" s="37">
        <v>153</v>
      </c>
      <c r="B34" s="42" t="s">
        <v>44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40">
        <f t="shared" si="2"/>
        <v>0</v>
      </c>
      <c r="N34" s="36"/>
    </row>
    <row r="35" spans="1:14" x14ac:dyDescent="0.25">
      <c r="A35" s="37">
        <v>154</v>
      </c>
      <c r="B35" s="42" t="s">
        <v>45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f t="shared" si="2"/>
        <v>0</v>
      </c>
      <c r="N35" s="36"/>
    </row>
    <row r="36" spans="1:14" x14ac:dyDescent="0.25">
      <c r="A36" s="37">
        <v>155</v>
      </c>
      <c r="B36" s="42" t="s">
        <v>46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40">
        <f t="shared" si="2"/>
        <v>0</v>
      </c>
      <c r="N36" s="36"/>
    </row>
    <row r="37" spans="1:14" x14ac:dyDescent="0.25">
      <c r="A37" s="37">
        <v>159</v>
      </c>
      <c r="B37" s="42" t="s">
        <v>47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0">
        <f t="shared" si="2"/>
        <v>0</v>
      </c>
      <c r="N37" s="36"/>
    </row>
    <row r="38" spans="1:14" x14ac:dyDescent="0.25">
      <c r="A38" s="33">
        <v>1600</v>
      </c>
      <c r="B38" s="46" t="s">
        <v>48</v>
      </c>
      <c r="C38" s="35">
        <f t="shared" ref="C38:N38" si="7">SUM(C39)</f>
        <v>0</v>
      </c>
      <c r="D38" s="35">
        <f t="shared" si="7"/>
        <v>0</v>
      </c>
      <c r="E38" s="35">
        <f t="shared" si="7"/>
        <v>0</v>
      </c>
      <c r="F38" s="35">
        <f t="shared" si="7"/>
        <v>0</v>
      </c>
      <c r="G38" s="35">
        <f t="shared" si="7"/>
        <v>0</v>
      </c>
      <c r="H38" s="35">
        <f t="shared" si="7"/>
        <v>0</v>
      </c>
      <c r="I38" s="35">
        <f t="shared" si="7"/>
        <v>0</v>
      </c>
      <c r="J38" s="35">
        <f t="shared" si="7"/>
        <v>0</v>
      </c>
      <c r="K38" s="35">
        <f t="shared" si="7"/>
        <v>0</v>
      </c>
      <c r="L38" s="35">
        <f t="shared" si="7"/>
        <v>0</v>
      </c>
      <c r="M38" s="35">
        <f t="shared" si="2"/>
        <v>0</v>
      </c>
      <c r="N38" s="44">
        <f t="shared" si="7"/>
        <v>0</v>
      </c>
    </row>
    <row r="39" spans="1:14" x14ac:dyDescent="0.25">
      <c r="A39" s="37">
        <v>161</v>
      </c>
      <c r="B39" s="42" t="s">
        <v>49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0">
        <f t="shared" si="2"/>
        <v>0</v>
      </c>
      <c r="N39" s="36"/>
    </row>
    <row r="40" spans="1:14" x14ac:dyDescent="0.25">
      <c r="A40" s="47">
        <v>1700</v>
      </c>
      <c r="B40" s="34" t="s">
        <v>50</v>
      </c>
      <c r="C40" s="35">
        <f t="shared" ref="C40:N40" si="8">SUM(C41:C42)</f>
        <v>0</v>
      </c>
      <c r="D40" s="35">
        <f>SUM(D41:D42)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2"/>
        <v>0</v>
      </c>
      <c r="N40" s="44">
        <f t="shared" si="8"/>
        <v>0</v>
      </c>
    </row>
    <row r="41" spans="1:14" x14ac:dyDescent="0.25">
      <c r="A41" s="37">
        <v>171</v>
      </c>
      <c r="B41" s="42" t="s">
        <v>51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0">
        <f t="shared" si="2"/>
        <v>0</v>
      </c>
      <c r="N41" s="36"/>
    </row>
    <row r="42" spans="1:14" x14ac:dyDescent="0.25">
      <c r="A42" s="37">
        <v>172</v>
      </c>
      <c r="B42" s="42" t="s">
        <v>52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0">
        <f t="shared" si="2"/>
        <v>0</v>
      </c>
      <c r="N42" s="36"/>
    </row>
    <row r="43" spans="1:14" ht="15.75" x14ac:dyDescent="0.25">
      <c r="A43" s="29">
        <v>2000</v>
      </c>
      <c r="B43" s="30" t="s">
        <v>53</v>
      </c>
      <c r="C43" s="48">
        <f t="shared" ref="C43:N43" si="9">C44+C53+C57+C67+C77+C85+C88+C94+C98</f>
        <v>21914777.265000001</v>
      </c>
      <c r="D43" s="48">
        <f>D44+D53+D57+D67+D77+D85+D88+D94+D98</f>
        <v>0</v>
      </c>
      <c r="E43" s="48">
        <f t="shared" si="9"/>
        <v>0</v>
      </c>
      <c r="F43" s="48">
        <f t="shared" si="9"/>
        <v>1145343.02</v>
      </c>
      <c r="G43" s="48">
        <f t="shared" si="9"/>
        <v>7997108.0232720003</v>
      </c>
      <c r="H43" s="48">
        <f t="shared" si="9"/>
        <v>2503831.2762879999</v>
      </c>
      <c r="I43" s="48">
        <f t="shared" si="9"/>
        <v>0</v>
      </c>
      <c r="J43" s="48">
        <f t="shared" si="9"/>
        <v>10772368.310000001</v>
      </c>
      <c r="K43" s="48">
        <f t="shared" si="9"/>
        <v>0</v>
      </c>
      <c r="L43" s="48">
        <f t="shared" si="9"/>
        <v>0</v>
      </c>
      <c r="M43" s="48">
        <f t="shared" si="2"/>
        <v>44333427.894560002</v>
      </c>
      <c r="N43" s="49">
        <f t="shared" si="9"/>
        <v>0</v>
      </c>
    </row>
    <row r="44" spans="1:14" ht="30" x14ac:dyDescent="0.25">
      <c r="A44" s="33">
        <v>2100</v>
      </c>
      <c r="B44" s="34" t="s">
        <v>54</v>
      </c>
      <c r="C44" s="35">
        <f t="shared" ref="C44:N44" si="10">SUM(C45:C52)</f>
        <v>1758944.6814000004</v>
      </c>
      <c r="D44" s="35">
        <f>SUM(D45:D52)</f>
        <v>0</v>
      </c>
      <c r="E44" s="35">
        <f t="shared" si="10"/>
        <v>0</v>
      </c>
      <c r="F44" s="35">
        <f t="shared" si="10"/>
        <v>0</v>
      </c>
      <c r="G44" s="35">
        <f t="shared" si="10"/>
        <v>432460.45476000005</v>
      </c>
      <c r="H44" s="35">
        <f t="shared" si="10"/>
        <v>0</v>
      </c>
      <c r="I44" s="35">
        <f t="shared" si="10"/>
        <v>0</v>
      </c>
      <c r="J44" s="35">
        <f t="shared" si="10"/>
        <v>149599.83000000002</v>
      </c>
      <c r="K44" s="35">
        <f t="shared" si="10"/>
        <v>0</v>
      </c>
      <c r="L44" s="35">
        <f t="shared" si="10"/>
        <v>0</v>
      </c>
      <c r="M44" s="35">
        <f t="shared" si="2"/>
        <v>2341004.9661600003</v>
      </c>
      <c r="N44" s="44">
        <f t="shared" si="10"/>
        <v>0</v>
      </c>
    </row>
    <row r="45" spans="1:14" x14ac:dyDescent="0.25">
      <c r="A45" s="37">
        <v>211</v>
      </c>
      <c r="B45" s="42" t="s">
        <v>55</v>
      </c>
      <c r="C45" s="39">
        <v>709042.44300000009</v>
      </c>
      <c r="D45" s="39">
        <v>0</v>
      </c>
      <c r="E45" s="39">
        <v>0</v>
      </c>
      <c r="F45" s="39">
        <v>0</v>
      </c>
      <c r="G45" s="39">
        <v>94923.75</v>
      </c>
      <c r="H45" s="39">
        <v>0</v>
      </c>
      <c r="I45" s="39">
        <v>0</v>
      </c>
      <c r="J45" s="39">
        <v>102517.65000000001</v>
      </c>
      <c r="K45" s="39">
        <v>0</v>
      </c>
      <c r="L45" s="39">
        <v>0</v>
      </c>
      <c r="M45" s="40">
        <f t="shared" si="2"/>
        <v>906483.84300000011</v>
      </c>
      <c r="N45" s="36"/>
    </row>
    <row r="46" spans="1:14" x14ac:dyDescent="0.25">
      <c r="A46" s="37">
        <v>212</v>
      </c>
      <c r="B46" s="42" t="s">
        <v>56</v>
      </c>
      <c r="C46" s="39">
        <v>255850.64124000003</v>
      </c>
      <c r="D46" s="39">
        <v>0</v>
      </c>
      <c r="E46" s="39">
        <v>0</v>
      </c>
      <c r="F46" s="39">
        <v>0</v>
      </c>
      <c r="G46" s="39">
        <v>337536.70476000005</v>
      </c>
      <c r="H46" s="39">
        <v>0</v>
      </c>
      <c r="I46" s="39">
        <v>0</v>
      </c>
      <c r="J46" s="39">
        <v>37969.5</v>
      </c>
      <c r="K46" s="39">
        <v>0</v>
      </c>
      <c r="L46" s="39">
        <v>0</v>
      </c>
      <c r="M46" s="40">
        <f t="shared" si="2"/>
        <v>631356.84600000014</v>
      </c>
      <c r="N46" s="36"/>
    </row>
    <row r="47" spans="1:14" x14ac:dyDescent="0.25">
      <c r="A47" s="37">
        <v>213</v>
      </c>
      <c r="B47" s="42" t="s">
        <v>57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40">
        <f t="shared" si="2"/>
        <v>0</v>
      </c>
      <c r="N47" s="36"/>
    </row>
    <row r="48" spans="1:14" ht="25.5" x14ac:dyDescent="0.25">
      <c r="A48" s="37">
        <v>214</v>
      </c>
      <c r="B48" s="42" t="s">
        <v>58</v>
      </c>
      <c r="C48" s="39">
        <v>15187.800000000003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1518.78</v>
      </c>
      <c r="K48" s="39">
        <v>0</v>
      </c>
      <c r="L48" s="39">
        <v>0</v>
      </c>
      <c r="M48" s="40">
        <f t="shared" si="2"/>
        <v>16706.580000000002</v>
      </c>
      <c r="N48" s="36"/>
    </row>
    <row r="49" spans="1:14" x14ac:dyDescent="0.25">
      <c r="A49" s="37">
        <v>215</v>
      </c>
      <c r="B49" s="42" t="s">
        <v>59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0">
        <f t="shared" si="2"/>
        <v>0</v>
      </c>
      <c r="N49" s="36"/>
    </row>
    <row r="50" spans="1:14" x14ac:dyDescent="0.25">
      <c r="A50" s="37">
        <v>216</v>
      </c>
      <c r="B50" s="42" t="s">
        <v>60</v>
      </c>
      <c r="C50" s="39">
        <v>540989.4360000001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7593.9000000000015</v>
      </c>
      <c r="K50" s="39">
        <v>0</v>
      </c>
      <c r="L50" s="39">
        <v>0</v>
      </c>
      <c r="M50" s="40">
        <f t="shared" si="2"/>
        <v>548583.33600000013</v>
      </c>
      <c r="N50" s="36"/>
    </row>
    <row r="51" spans="1:14" x14ac:dyDescent="0.25">
      <c r="A51" s="37">
        <v>217</v>
      </c>
      <c r="B51" s="42" t="s">
        <v>61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40">
        <f t="shared" si="2"/>
        <v>0</v>
      </c>
      <c r="N51" s="36"/>
    </row>
    <row r="52" spans="1:14" x14ac:dyDescent="0.25">
      <c r="A52" s="37">
        <v>218</v>
      </c>
      <c r="B52" s="42" t="s">
        <v>62</v>
      </c>
      <c r="C52" s="39">
        <v>237874.36116000003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0">
        <f t="shared" si="2"/>
        <v>237874.36116000003</v>
      </c>
      <c r="N52" s="36"/>
    </row>
    <row r="53" spans="1:14" x14ac:dyDescent="0.25">
      <c r="A53" s="33">
        <v>2200</v>
      </c>
      <c r="B53" s="34" t="s">
        <v>63</v>
      </c>
      <c r="C53" s="35">
        <f t="shared" ref="C53:N53" si="11">SUM(C54:C56)</f>
        <v>453200.00000000006</v>
      </c>
      <c r="D53" s="35">
        <f>SUM(D54:D56)</f>
        <v>0</v>
      </c>
      <c r="E53" s="35">
        <f t="shared" si="11"/>
        <v>0</v>
      </c>
      <c r="F53" s="35">
        <f t="shared" si="11"/>
        <v>0</v>
      </c>
      <c r="G53" s="35">
        <f t="shared" si="11"/>
        <v>0</v>
      </c>
      <c r="H53" s="35">
        <f t="shared" si="11"/>
        <v>0</v>
      </c>
      <c r="I53" s="35">
        <f t="shared" si="11"/>
        <v>0</v>
      </c>
      <c r="J53" s="35">
        <f t="shared" si="11"/>
        <v>2263734</v>
      </c>
      <c r="K53" s="35">
        <f t="shared" si="11"/>
        <v>0</v>
      </c>
      <c r="L53" s="35">
        <f t="shared" si="11"/>
        <v>0</v>
      </c>
      <c r="M53" s="35">
        <f t="shared" si="2"/>
        <v>2716934</v>
      </c>
      <c r="N53" s="44">
        <f t="shared" si="11"/>
        <v>0</v>
      </c>
    </row>
    <row r="54" spans="1:14" x14ac:dyDescent="0.25">
      <c r="A54" s="37">
        <v>221</v>
      </c>
      <c r="B54" s="42" t="s">
        <v>64</v>
      </c>
      <c r="C54" s="39">
        <v>453200.00000000006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2263734</v>
      </c>
      <c r="K54" s="39">
        <v>0</v>
      </c>
      <c r="L54" s="39">
        <v>0</v>
      </c>
      <c r="M54" s="40">
        <f t="shared" si="2"/>
        <v>2716934</v>
      </c>
      <c r="N54" s="36"/>
    </row>
    <row r="55" spans="1:14" x14ac:dyDescent="0.25">
      <c r="A55" s="37">
        <v>222</v>
      </c>
      <c r="B55" s="42" t="s">
        <v>65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40">
        <f t="shared" si="2"/>
        <v>0</v>
      </c>
      <c r="N55" s="36"/>
    </row>
    <row r="56" spans="1:14" x14ac:dyDescent="0.25">
      <c r="A56" s="37">
        <v>223</v>
      </c>
      <c r="B56" s="42" t="s">
        <v>66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40">
        <f t="shared" si="2"/>
        <v>0</v>
      </c>
      <c r="N56" s="36"/>
    </row>
    <row r="57" spans="1:14" ht="30" x14ac:dyDescent="0.25">
      <c r="A57" s="33">
        <v>2300</v>
      </c>
      <c r="B57" s="34" t="s">
        <v>67</v>
      </c>
      <c r="C57" s="35">
        <f t="shared" ref="C57:N57" si="12">SUM(C58:C66)</f>
        <v>0</v>
      </c>
      <c r="D57" s="35">
        <f>SUM(D58:D66)</f>
        <v>0</v>
      </c>
      <c r="E57" s="35">
        <f t="shared" si="12"/>
        <v>0</v>
      </c>
      <c r="F57" s="35">
        <f t="shared" si="12"/>
        <v>0</v>
      </c>
      <c r="G57" s="35">
        <f t="shared" si="12"/>
        <v>0</v>
      </c>
      <c r="H57" s="35">
        <f t="shared" si="12"/>
        <v>0</v>
      </c>
      <c r="I57" s="35">
        <f t="shared" si="12"/>
        <v>0</v>
      </c>
      <c r="J57" s="35">
        <f t="shared" si="12"/>
        <v>0</v>
      </c>
      <c r="K57" s="35">
        <f t="shared" si="12"/>
        <v>0</v>
      </c>
      <c r="L57" s="35">
        <f t="shared" si="12"/>
        <v>0</v>
      </c>
      <c r="M57" s="35">
        <f t="shared" si="2"/>
        <v>0</v>
      </c>
      <c r="N57" s="44">
        <f t="shared" si="12"/>
        <v>0</v>
      </c>
    </row>
    <row r="58" spans="1:14" ht="25.5" x14ac:dyDescent="0.25">
      <c r="A58" s="37">
        <v>231</v>
      </c>
      <c r="B58" s="42" t="s">
        <v>68</v>
      </c>
      <c r="C58" s="39"/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40">
        <f t="shared" si="2"/>
        <v>0</v>
      </c>
      <c r="N58" s="36"/>
    </row>
    <row r="59" spans="1:14" x14ac:dyDescent="0.25">
      <c r="A59" s="37">
        <v>232</v>
      </c>
      <c r="B59" s="42" t="s">
        <v>69</v>
      </c>
      <c r="C59" s="39"/>
      <c r="D59" s="39">
        <v>0</v>
      </c>
      <c r="E59" s="39">
        <v>0</v>
      </c>
      <c r="F59" s="39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40">
        <f t="shared" si="2"/>
        <v>0</v>
      </c>
      <c r="N59" s="36"/>
    </row>
    <row r="60" spans="1:14" ht="25.5" x14ac:dyDescent="0.25">
      <c r="A60" s="37">
        <v>233</v>
      </c>
      <c r="B60" s="42" t="s">
        <v>70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>
        <f t="shared" si="2"/>
        <v>0</v>
      </c>
      <c r="N60" s="36"/>
    </row>
    <row r="61" spans="1:14" ht="25.5" x14ac:dyDescent="0.25">
      <c r="A61" s="37">
        <v>234</v>
      </c>
      <c r="B61" s="42" t="s">
        <v>71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0">
        <f t="shared" si="2"/>
        <v>0</v>
      </c>
      <c r="N61" s="36"/>
    </row>
    <row r="62" spans="1:14" ht="25.5" x14ac:dyDescent="0.25">
      <c r="A62" s="37">
        <v>235</v>
      </c>
      <c r="B62" s="42" t="s">
        <v>72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0">
        <f t="shared" si="2"/>
        <v>0</v>
      </c>
      <c r="N62" s="36"/>
    </row>
    <row r="63" spans="1:14" ht="25.5" x14ac:dyDescent="0.25">
      <c r="A63" s="37">
        <v>236</v>
      </c>
      <c r="B63" s="42" t="s">
        <v>73</v>
      </c>
      <c r="C63" s="39"/>
      <c r="D63" s="39">
        <v>0</v>
      </c>
      <c r="E63" s="39">
        <v>0</v>
      </c>
      <c r="F63" s="39">
        <v>0</v>
      </c>
      <c r="G63" s="39"/>
      <c r="H63" s="39">
        <v>0</v>
      </c>
      <c r="I63" s="39">
        <v>0</v>
      </c>
      <c r="J63" s="39"/>
      <c r="K63" s="39">
        <v>0</v>
      </c>
      <c r="L63" s="39">
        <v>0</v>
      </c>
      <c r="M63" s="40">
        <f t="shared" si="2"/>
        <v>0</v>
      </c>
      <c r="N63" s="36"/>
    </row>
    <row r="64" spans="1:14" ht="25.5" x14ac:dyDescent="0.25">
      <c r="A64" s="37">
        <v>237</v>
      </c>
      <c r="B64" s="42" t="s">
        <v>74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>
        <f t="shared" si="2"/>
        <v>0</v>
      </c>
      <c r="N64" s="36"/>
    </row>
    <row r="65" spans="1:14" x14ac:dyDescent="0.25">
      <c r="A65" s="37">
        <v>238</v>
      </c>
      <c r="B65" s="42" t="s">
        <v>75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>
        <f t="shared" si="2"/>
        <v>0</v>
      </c>
      <c r="N65" s="36"/>
    </row>
    <row r="66" spans="1:14" x14ac:dyDescent="0.25">
      <c r="A66" s="37">
        <v>239</v>
      </c>
      <c r="B66" s="42" t="s">
        <v>76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40">
        <f t="shared" si="2"/>
        <v>0</v>
      </c>
      <c r="N66" s="36"/>
    </row>
    <row r="67" spans="1:14" ht="30" x14ac:dyDescent="0.25">
      <c r="A67" s="33">
        <v>2400</v>
      </c>
      <c r="B67" s="34" t="s">
        <v>77</v>
      </c>
      <c r="C67" s="35">
        <f t="shared" ref="C67:N67" si="13">SUM(C68:C76)</f>
        <v>987807.66</v>
      </c>
      <c r="D67" s="35">
        <f>SUM(D68:D76)</f>
        <v>0</v>
      </c>
      <c r="E67" s="35">
        <f t="shared" si="13"/>
        <v>0</v>
      </c>
      <c r="F67" s="35">
        <f t="shared" si="13"/>
        <v>1145343.02</v>
      </c>
      <c r="G67" s="35">
        <f t="shared" si="13"/>
        <v>602867.20000000007</v>
      </c>
      <c r="H67" s="35">
        <f t="shared" si="13"/>
        <v>0</v>
      </c>
      <c r="I67" s="35">
        <f t="shared" si="13"/>
        <v>0</v>
      </c>
      <c r="J67" s="35">
        <f t="shared" si="13"/>
        <v>7535.84</v>
      </c>
      <c r="K67" s="35">
        <f t="shared" si="13"/>
        <v>0</v>
      </c>
      <c r="L67" s="35">
        <f t="shared" si="13"/>
        <v>0</v>
      </c>
      <c r="M67" s="35">
        <f t="shared" si="2"/>
        <v>2743553.72</v>
      </c>
      <c r="N67" s="44">
        <f t="shared" si="13"/>
        <v>0</v>
      </c>
    </row>
    <row r="68" spans="1:14" x14ac:dyDescent="0.25">
      <c r="A68" s="37">
        <v>241</v>
      </c>
      <c r="B68" s="42" t="s">
        <v>78</v>
      </c>
      <c r="C68" s="39">
        <v>52750.880000000005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>
        <f t="shared" si="2"/>
        <v>52750.880000000005</v>
      </c>
      <c r="N68" s="36"/>
    </row>
    <row r="69" spans="1:14" x14ac:dyDescent="0.25">
      <c r="A69" s="37">
        <v>242</v>
      </c>
      <c r="B69" s="42" t="s">
        <v>79</v>
      </c>
      <c r="C69" s="39">
        <v>30755.979999999981</v>
      </c>
      <c r="D69" s="39">
        <v>0</v>
      </c>
      <c r="E69" s="39">
        <v>0</v>
      </c>
      <c r="F69" s="39">
        <v>1145343.02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40">
        <f t="shared" si="2"/>
        <v>1176099</v>
      </c>
      <c r="N69" s="36"/>
    </row>
    <row r="70" spans="1:14" x14ac:dyDescent="0.25">
      <c r="A70" s="37">
        <v>243</v>
      </c>
      <c r="B70" s="42" t="s">
        <v>80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f t="shared" si="2"/>
        <v>0</v>
      </c>
      <c r="N70" s="36"/>
    </row>
    <row r="71" spans="1:14" x14ac:dyDescent="0.25">
      <c r="A71" s="37">
        <v>244</v>
      </c>
      <c r="B71" s="42" t="s">
        <v>81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40">
        <f t="shared" ref="M71:M134" si="14">SUM(C71:L71)</f>
        <v>0</v>
      </c>
      <c r="N71" s="36"/>
    </row>
    <row r="72" spans="1:14" x14ac:dyDescent="0.25">
      <c r="A72" s="37">
        <v>245</v>
      </c>
      <c r="B72" s="42" t="s">
        <v>82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40">
        <f t="shared" si="14"/>
        <v>0</v>
      </c>
      <c r="N72" s="36"/>
    </row>
    <row r="73" spans="1:14" x14ac:dyDescent="0.25">
      <c r="A73" s="37">
        <v>246</v>
      </c>
      <c r="B73" s="42" t="s">
        <v>83</v>
      </c>
      <c r="C73" s="39">
        <v>904300.8</v>
      </c>
      <c r="D73" s="39">
        <v>0</v>
      </c>
      <c r="E73" s="39">
        <v>0</v>
      </c>
      <c r="F73" s="39">
        <v>0</v>
      </c>
      <c r="G73" s="39">
        <v>602867.20000000007</v>
      </c>
      <c r="H73" s="39">
        <v>0</v>
      </c>
      <c r="I73" s="39">
        <v>0</v>
      </c>
      <c r="J73" s="39">
        <v>7535.84</v>
      </c>
      <c r="K73" s="39">
        <v>0</v>
      </c>
      <c r="L73" s="39">
        <v>0</v>
      </c>
      <c r="M73" s="40">
        <f t="shared" si="14"/>
        <v>1514703.84</v>
      </c>
      <c r="N73" s="36"/>
    </row>
    <row r="74" spans="1:14" x14ac:dyDescent="0.25">
      <c r="A74" s="37">
        <v>247</v>
      </c>
      <c r="B74" s="42" t="s">
        <v>84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>
        <f t="shared" si="14"/>
        <v>0</v>
      </c>
      <c r="N74" s="36"/>
    </row>
    <row r="75" spans="1:14" x14ac:dyDescent="0.25">
      <c r="A75" s="37">
        <v>248</v>
      </c>
      <c r="B75" s="42" t="s">
        <v>85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40">
        <f t="shared" si="14"/>
        <v>0</v>
      </c>
      <c r="N75" s="36"/>
    </row>
    <row r="76" spans="1:14" x14ac:dyDescent="0.25">
      <c r="A76" s="37">
        <v>249</v>
      </c>
      <c r="B76" s="42" t="s">
        <v>86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>
        <f t="shared" si="14"/>
        <v>0</v>
      </c>
      <c r="N76" s="36"/>
    </row>
    <row r="77" spans="1:14" ht="30" x14ac:dyDescent="0.25">
      <c r="A77" s="33">
        <v>2500</v>
      </c>
      <c r="B77" s="34" t="s">
        <v>87</v>
      </c>
      <c r="C77" s="35">
        <f t="shared" ref="C77:N77" si="15">SUM(C78:C84)</f>
        <v>6796888.8000000007</v>
      </c>
      <c r="D77" s="35">
        <f>SUM(D78:D84)</f>
        <v>0</v>
      </c>
      <c r="E77" s="35">
        <f t="shared" si="15"/>
        <v>0</v>
      </c>
      <c r="F77" s="35">
        <f t="shared" si="15"/>
        <v>0</v>
      </c>
      <c r="G77" s="35">
        <f t="shared" si="15"/>
        <v>2819527.123712</v>
      </c>
      <c r="H77" s="35">
        <f t="shared" si="15"/>
        <v>1182392.8762879998</v>
      </c>
      <c r="I77" s="35">
        <f t="shared" si="15"/>
        <v>0</v>
      </c>
      <c r="J77" s="35">
        <f t="shared" si="15"/>
        <v>2303486.64</v>
      </c>
      <c r="K77" s="35">
        <f t="shared" si="15"/>
        <v>0</v>
      </c>
      <c r="L77" s="35">
        <f t="shared" si="15"/>
        <v>0</v>
      </c>
      <c r="M77" s="35">
        <f t="shared" si="14"/>
        <v>13102295.440000001</v>
      </c>
      <c r="N77" s="44">
        <f t="shared" si="15"/>
        <v>0</v>
      </c>
    </row>
    <row r="78" spans="1:14" x14ac:dyDescent="0.25">
      <c r="A78" s="37">
        <v>251</v>
      </c>
      <c r="B78" s="42" t="s">
        <v>88</v>
      </c>
      <c r="C78" s="39">
        <v>4642227.2</v>
      </c>
      <c r="D78" s="39">
        <v>0</v>
      </c>
      <c r="E78" s="39">
        <v>0</v>
      </c>
      <c r="F78" s="39">
        <v>0</v>
      </c>
      <c r="G78" s="39">
        <v>1760844.8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>
        <f t="shared" si="14"/>
        <v>6403072</v>
      </c>
      <c r="N78" s="36"/>
    </row>
    <row r="79" spans="1:14" x14ac:dyDescent="0.25">
      <c r="A79" s="37">
        <v>252</v>
      </c>
      <c r="B79" s="42" t="s">
        <v>89</v>
      </c>
      <c r="C79" s="39">
        <v>40019.200000000004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16007.679999999998</v>
      </c>
      <c r="K79" s="39">
        <v>0</v>
      </c>
      <c r="L79" s="39">
        <v>0</v>
      </c>
      <c r="M79" s="40">
        <f t="shared" si="14"/>
        <v>56026.880000000005</v>
      </c>
      <c r="N79" s="36"/>
    </row>
    <row r="80" spans="1:14" x14ac:dyDescent="0.25">
      <c r="A80" s="37">
        <v>253</v>
      </c>
      <c r="B80" s="42" t="s">
        <v>90</v>
      </c>
      <c r="C80" s="39">
        <v>2114642.4</v>
      </c>
      <c r="D80" s="39">
        <v>0</v>
      </c>
      <c r="E80" s="39">
        <v>0</v>
      </c>
      <c r="F80" s="39">
        <v>0</v>
      </c>
      <c r="G80" s="39">
        <v>1058682.3237119999</v>
      </c>
      <c r="H80" s="39">
        <v>1182392.8762879998</v>
      </c>
      <c r="I80" s="39">
        <v>0</v>
      </c>
      <c r="J80" s="39">
        <v>2287478.96</v>
      </c>
      <c r="K80" s="39">
        <v>0</v>
      </c>
      <c r="L80" s="39">
        <v>0</v>
      </c>
      <c r="M80" s="40">
        <f t="shared" si="14"/>
        <v>6643196.5599999996</v>
      </c>
      <c r="N80" s="36"/>
    </row>
    <row r="81" spans="1:14" x14ac:dyDescent="0.25">
      <c r="A81" s="37">
        <v>254</v>
      </c>
      <c r="B81" s="42" t="s">
        <v>91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40">
        <f t="shared" si="14"/>
        <v>0</v>
      </c>
      <c r="N81" s="36"/>
    </row>
    <row r="82" spans="1:14" x14ac:dyDescent="0.25">
      <c r="A82" s="37">
        <v>255</v>
      </c>
      <c r="B82" s="42" t="s">
        <v>92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40">
        <f t="shared" si="14"/>
        <v>0</v>
      </c>
      <c r="N82" s="36"/>
    </row>
    <row r="83" spans="1:14" x14ac:dyDescent="0.25">
      <c r="A83" s="37">
        <v>256</v>
      </c>
      <c r="B83" s="42" t="s">
        <v>93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40">
        <f t="shared" si="14"/>
        <v>0</v>
      </c>
      <c r="N83" s="36"/>
    </row>
    <row r="84" spans="1:14" x14ac:dyDescent="0.25">
      <c r="A84" s="37">
        <v>259</v>
      </c>
      <c r="B84" s="42" t="s">
        <v>94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40">
        <f t="shared" si="14"/>
        <v>0</v>
      </c>
      <c r="N84" s="36"/>
    </row>
    <row r="85" spans="1:14" x14ac:dyDescent="0.25">
      <c r="A85" s="33">
        <v>2600</v>
      </c>
      <c r="B85" s="34" t="s">
        <v>95</v>
      </c>
      <c r="C85" s="35">
        <f t="shared" ref="C85:N85" si="16">SUM(C86:C87)</f>
        <v>8514937.5999999996</v>
      </c>
      <c r="D85" s="35">
        <f>SUM(D86:D87)</f>
        <v>0</v>
      </c>
      <c r="E85" s="35">
        <f t="shared" si="16"/>
        <v>0</v>
      </c>
      <c r="F85" s="35">
        <f t="shared" si="16"/>
        <v>0</v>
      </c>
      <c r="G85" s="35">
        <f t="shared" si="16"/>
        <v>4142253.2448000005</v>
      </c>
      <c r="H85" s="35">
        <f t="shared" si="16"/>
        <v>1321438.4000000001</v>
      </c>
      <c r="I85" s="35">
        <f t="shared" si="16"/>
        <v>0</v>
      </c>
      <c r="J85" s="35">
        <f t="shared" si="16"/>
        <v>4141632</v>
      </c>
      <c r="K85" s="35">
        <f t="shared" si="16"/>
        <v>0</v>
      </c>
      <c r="L85" s="35">
        <f t="shared" si="16"/>
        <v>0</v>
      </c>
      <c r="M85" s="35">
        <f t="shared" si="14"/>
        <v>18120261.244800001</v>
      </c>
      <c r="N85" s="44">
        <f t="shared" si="16"/>
        <v>0</v>
      </c>
    </row>
    <row r="86" spans="1:14" x14ac:dyDescent="0.25">
      <c r="A86" s="37">
        <v>261</v>
      </c>
      <c r="B86" s="42" t="s">
        <v>96</v>
      </c>
      <c r="C86" s="39">
        <v>8514937.5999999996</v>
      </c>
      <c r="D86" s="39">
        <v>0</v>
      </c>
      <c r="E86" s="39">
        <v>0</v>
      </c>
      <c r="F86" s="39">
        <v>0</v>
      </c>
      <c r="G86" s="39">
        <v>4142253.2448000005</v>
      </c>
      <c r="H86" s="39">
        <v>1321438.4000000001</v>
      </c>
      <c r="I86" s="39">
        <v>0</v>
      </c>
      <c r="J86" s="39">
        <v>4141632</v>
      </c>
      <c r="K86" s="39">
        <v>0</v>
      </c>
      <c r="L86" s="39">
        <v>0</v>
      </c>
      <c r="M86" s="40">
        <f t="shared" si="14"/>
        <v>18120261.244800001</v>
      </c>
      <c r="N86" s="36"/>
    </row>
    <row r="87" spans="1:14" x14ac:dyDescent="0.25">
      <c r="A87" s="37">
        <v>262</v>
      </c>
      <c r="B87" s="42" t="s">
        <v>97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40">
        <f t="shared" si="14"/>
        <v>0</v>
      </c>
      <c r="N87" s="36"/>
    </row>
    <row r="88" spans="1:14" ht="30" x14ac:dyDescent="0.25">
      <c r="A88" s="33">
        <v>2700</v>
      </c>
      <c r="B88" s="34" t="s">
        <v>98</v>
      </c>
      <c r="C88" s="35">
        <f t="shared" ref="C88:N88" si="17">SUM(C89:C93)</f>
        <v>118287.9</v>
      </c>
      <c r="D88" s="35">
        <f>SUM(D89:D93)</f>
        <v>0</v>
      </c>
      <c r="E88" s="35">
        <f t="shared" si="17"/>
        <v>0</v>
      </c>
      <c r="F88" s="35">
        <f t="shared" si="17"/>
        <v>0</v>
      </c>
      <c r="G88" s="35">
        <f t="shared" si="17"/>
        <v>0</v>
      </c>
      <c r="H88" s="35">
        <f t="shared" si="17"/>
        <v>0</v>
      </c>
      <c r="I88" s="35">
        <f t="shared" si="17"/>
        <v>0</v>
      </c>
      <c r="J88" s="35">
        <f t="shared" si="17"/>
        <v>129780</v>
      </c>
      <c r="K88" s="35">
        <f t="shared" si="17"/>
        <v>0</v>
      </c>
      <c r="L88" s="35">
        <f t="shared" si="17"/>
        <v>0</v>
      </c>
      <c r="M88" s="35">
        <f t="shared" si="14"/>
        <v>248067.9</v>
      </c>
      <c r="N88" s="44">
        <f t="shared" si="17"/>
        <v>0</v>
      </c>
    </row>
    <row r="89" spans="1:14" x14ac:dyDescent="0.25">
      <c r="A89" s="37">
        <v>271</v>
      </c>
      <c r="B89" s="42" t="s">
        <v>99</v>
      </c>
      <c r="C89" s="39">
        <v>118287.9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129780</v>
      </c>
      <c r="K89" s="39">
        <v>0</v>
      </c>
      <c r="L89" s="39">
        <v>0</v>
      </c>
      <c r="M89" s="40">
        <f t="shared" si="14"/>
        <v>248067.9</v>
      </c>
      <c r="N89" s="36"/>
    </row>
    <row r="90" spans="1:14" x14ac:dyDescent="0.25">
      <c r="A90" s="37">
        <v>272</v>
      </c>
      <c r="B90" s="42" t="s">
        <v>100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40">
        <f t="shared" si="14"/>
        <v>0</v>
      </c>
      <c r="N90" s="36"/>
    </row>
    <row r="91" spans="1:14" x14ac:dyDescent="0.25">
      <c r="A91" s="37">
        <v>273</v>
      </c>
      <c r="B91" s="42" t="s">
        <v>101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40">
        <f t="shared" si="14"/>
        <v>0</v>
      </c>
      <c r="N91" s="36"/>
    </row>
    <row r="92" spans="1:14" x14ac:dyDescent="0.25">
      <c r="A92" s="37">
        <v>274</v>
      </c>
      <c r="B92" s="42" t="s">
        <v>102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40">
        <f t="shared" si="14"/>
        <v>0</v>
      </c>
      <c r="N92" s="36"/>
    </row>
    <row r="93" spans="1:14" x14ac:dyDescent="0.25">
      <c r="A93" s="37">
        <v>275</v>
      </c>
      <c r="B93" s="42" t="s">
        <v>103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40">
        <f t="shared" si="14"/>
        <v>0</v>
      </c>
      <c r="N93" s="36"/>
    </row>
    <row r="94" spans="1:14" x14ac:dyDescent="0.25">
      <c r="A94" s="33">
        <v>2800</v>
      </c>
      <c r="B94" s="34" t="s">
        <v>104</v>
      </c>
      <c r="C94" s="35">
        <f t="shared" ref="C94:N94" si="18">SUM(C95:C97)</f>
        <v>718510.62359999993</v>
      </c>
      <c r="D94" s="35">
        <f>SUM(D95:D97)</f>
        <v>0</v>
      </c>
      <c r="E94" s="35">
        <f t="shared" si="18"/>
        <v>0</v>
      </c>
      <c r="F94" s="35">
        <f t="shared" si="18"/>
        <v>0</v>
      </c>
      <c r="G94" s="35">
        <f t="shared" si="18"/>
        <v>0</v>
      </c>
      <c r="H94" s="35">
        <f t="shared" si="18"/>
        <v>0</v>
      </c>
      <c r="I94" s="35">
        <f t="shared" si="18"/>
        <v>0</v>
      </c>
      <c r="J94" s="35">
        <f t="shared" si="18"/>
        <v>0</v>
      </c>
      <c r="K94" s="35">
        <f t="shared" si="18"/>
        <v>0</v>
      </c>
      <c r="L94" s="35">
        <f t="shared" si="18"/>
        <v>0</v>
      </c>
      <c r="M94" s="35">
        <f t="shared" si="14"/>
        <v>718510.62359999993</v>
      </c>
      <c r="N94" s="44">
        <f t="shared" si="18"/>
        <v>0</v>
      </c>
    </row>
    <row r="95" spans="1:14" x14ac:dyDescent="0.25">
      <c r="A95" s="37">
        <v>281</v>
      </c>
      <c r="B95" s="42" t="s">
        <v>105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40">
        <f t="shared" si="14"/>
        <v>0</v>
      </c>
      <c r="N95" s="36"/>
    </row>
    <row r="96" spans="1:14" x14ac:dyDescent="0.25">
      <c r="A96" s="37">
        <v>282</v>
      </c>
      <c r="B96" s="42" t="s">
        <v>106</v>
      </c>
      <c r="C96" s="39">
        <v>718510.62359999993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40">
        <f t="shared" si="14"/>
        <v>718510.62359999993</v>
      </c>
      <c r="N96" s="36"/>
    </row>
    <row r="97" spans="1:14" x14ac:dyDescent="0.25">
      <c r="A97" s="37">
        <v>283</v>
      </c>
      <c r="B97" s="42" t="s">
        <v>107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40">
        <f t="shared" si="14"/>
        <v>0</v>
      </c>
      <c r="N97" s="36"/>
    </row>
    <row r="98" spans="1:14" x14ac:dyDescent="0.25">
      <c r="A98" s="33">
        <v>2900</v>
      </c>
      <c r="B98" s="34" t="s">
        <v>108</v>
      </c>
      <c r="C98" s="35">
        <f t="shared" ref="C98:N98" si="19">SUM(C99:C107)</f>
        <v>2566200</v>
      </c>
      <c r="D98" s="35">
        <f>SUM(D99:D107)</f>
        <v>0</v>
      </c>
      <c r="E98" s="35">
        <f t="shared" si="19"/>
        <v>0</v>
      </c>
      <c r="F98" s="35">
        <f t="shared" si="19"/>
        <v>0</v>
      </c>
      <c r="G98" s="35">
        <f t="shared" si="19"/>
        <v>0</v>
      </c>
      <c r="H98" s="35">
        <f t="shared" si="19"/>
        <v>0</v>
      </c>
      <c r="I98" s="35">
        <f t="shared" si="19"/>
        <v>0</v>
      </c>
      <c r="J98" s="35">
        <f t="shared" si="19"/>
        <v>1776600</v>
      </c>
      <c r="K98" s="35">
        <f t="shared" si="19"/>
        <v>0</v>
      </c>
      <c r="L98" s="35">
        <f t="shared" si="19"/>
        <v>0</v>
      </c>
      <c r="M98" s="35">
        <f t="shared" si="14"/>
        <v>4342800</v>
      </c>
      <c r="N98" s="44">
        <f t="shared" si="19"/>
        <v>0</v>
      </c>
    </row>
    <row r="99" spans="1:14" x14ac:dyDescent="0.25">
      <c r="A99" s="37">
        <v>291</v>
      </c>
      <c r="B99" s="42" t="s">
        <v>109</v>
      </c>
      <c r="C99" s="39">
        <v>197400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40">
        <f t="shared" si="14"/>
        <v>197400</v>
      </c>
      <c r="N99" s="36"/>
    </row>
    <row r="100" spans="1:14" x14ac:dyDescent="0.25">
      <c r="A100" s="37">
        <v>292</v>
      </c>
      <c r="B100" s="42" t="s">
        <v>110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40">
        <f t="shared" si="14"/>
        <v>0</v>
      </c>
      <c r="N100" s="36"/>
    </row>
    <row r="101" spans="1:14" ht="25.5" x14ac:dyDescent="0.25">
      <c r="A101" s="37">
        <v>293</v>
      </c>
      <c r="B101" s="42" t="s">
        <v>111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40">
        <f t="shared" si="14"/>
        <v>0</v>
      </c>
      <c r="N101" s="36"/>
    </row>
    <row r="102" spans="1:14" ht="25.5" x14ac:dyDescent="0.25">
      <c r="A102" s="37">
        <v>294</v>
      </c>
      <c r="B102" s="42" t="s">
        <v>112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40">
        <f t="shared" si="14"/>
        <v>0</v>
      </c>
      <c r="N102" s="36"/>
    </row>
    <row r="103" spans="1:14" ht="25.5" x14ac:dyDescent="0.25">
      <c r="A103" s="37">
        <v>295</v>
      </c>
      <c r="B103" s="42" t="s">
        <v>113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>
        <f t="shared" si="14"/>
        <v>0</v>
      </c>
      <c r="N103" s="36"/>
    </row>
    <row r="104" spans="1:14" x14ac:dyDescent="0.25">
      <c r="A104" s="37">
        <v>296</v>
      </c>
      <c r="B104" s="42" t="s">
        <v>114</v>
      </c>
      <c r="C104" s="39">
        <v>592200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1776600</v>
      </c>
      <c r="K104" s="39">
        <v>0</v>
      </c>
      <c r="L104" s="39">
        <v>0</v>
      </c>
      <c r="M104" s="40">
        <f t="shared" si="14"/>
        <v>2368800</v>
      </c>
      <c r="N104" s="36"/>
    </row>
    <row r="105" spans="1:14" ht="25.5" x14ac:dyDescent="0.25">
      <c r="A105" s="37">
        <v>297</v>
      </c>
      <c r="B105" s="42" t="s">
        <v>115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40">
        <f t="shared" si="14"/>
        <v>0</v>
      </c>
      <c r="N105" s="36"/>
    </row>
    <row r="106" spans="1:14" x14ac:dyDescent="0.25">
      <c r="A106" s="37">
        <v>298</v>
      </c>
      <c r="B106" s="42" t="s">
        <v>116</v>
      </c>
      <c r="C106" s="39">
        <v>1776600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40">
        <f t="shared" si="14"/>
        <v>1776600</v>
      </c>
      <c r="N106" s="36"/>
    </row>
    <row r="107" spans="1:14" x14ac:dyDescent="0.25">
      <c r="A107" s="37">
        <v>299</v>
      </c>
      <c r="B107" s="42" t="s">
        <v>117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f t="shared" si="14"/>
        <v>0</v>
      </c>
      <c r="N107" s="36"/>
    </row>
    <row r="108" spans="1:14" ht="15.75" x14ac:dyDescent="0.25">
      <c r="A108" s="29">
        <v>3000</v>
      </c>
      <c r="B108" s="30" t="s">
        <v>118</v>
      </c>
      <c r="C108" s="48">
        <f t="shared" ref="C108:N108" si="20">C109+C119+C129+C139+C149+C159+C167+C177+C183</f>
        <v>28434941.411000002</v>
      </c>
      <c r="D108" s="48">
        <f>D109+D119+D129+D139+D149+D159+D167+D177+D183</f>
        <v>0</v>
      </c>
      <c r="E108" s="48">
        <f t="shared" si="20"/>
        <v>0</v>
      </c>
      <c r="F108" s="48">
        <f t="shared" si="20"/>
        <v>0</v>
      </c>
      <c r="G108" s="48">
        <f t="shared" si="20"/>
        <v>29315887.526899997</v>
      </c>
      <c r="H108" s="48">
        <f t="shared" si="20"/>
        <v>6531373.8799999999</v>
      </c>
      <c r="I108" s="48">
        <f t="shared" si="20"/>
        <v>0</v>
      </c>
      <c r="J108" s="48">
        <f t="shared" si="20"/>
        <v>7073685.1786999991</v>
      </c>
      <c r="K108" s="48">
        <f t="shared" si="20"/>
        <v>0</v>
      </c>
      <c r="L108" s="48">
        <f t="shared" si="20"/>
        <v>0</v>
      </c>
      <c r="M108" s="48">
        <f t="shared" si="14"/>
        <v>71355887.996600002</v>
      </c>
      <c r="N108" s="50">
        <f t="shared" si="20"/>
        <v>0</v>
      </c>
    </row>
    <row r="109" spans="1:14" x14ac:dyDescent="0.25">
      <c r="A109" s="33">
        <v>3100</v>
      </c>
      <c r="B109" s="34" t="s">
        <v>119</v>
      </c>
      <c r="C109" s="35">
        <f>SUM(C110:C118)</f>
        <v>15057874.365</v>
      </c>
      <c r="D109" s="35">
        <f>SUM(D110:D118)</f>
        <v>0</v>
      </c>
      <c r="E109" s="35">
        <f t="shared" ref="E109:N109" si="21">SUM(E110:E118)</f>
        <v>0</v>
      </c>
      <c r="F109" s="35">
        <f t="shared" si="21"/>
        <v>0</v>
      </c>
      <c r="G109" s="35">
        <f t="shared" si="21"/>
        <v>20914150</v>
      </c>
      <c r="H109" s="35">
        <f t="shared" si="21"/>
        <v>5496080</v>
      </c>
      <c r="I109" s="35">
        <f t="shared" si="21"/>
        <v>0</v>
      </c>
      <c r="J109" s="35">
        <f t="shared" si="21"/>
        <v>48035.08</v>
      </c>
      <c r="K109" s="35">
        <f t="shared" si="21"/>
        <v>0</v>
      </c>
      <c r="L109" s="35">
        <f t="shared" si="21"/>
        <v>0</v>
      </c>
      <c r="M109" s="35">
        <f t="shared" si="14"/>
        <v>41516139.445</v>
      </c>
      <c r="N109" s="44">
        <f t="shared" si="21"/>
        <v>0</v>
      </c>
    </row>
    <row r="110" spans="1:14" x14ac:dyDescent="0.25">
      <c r="A110" s="37">
        <v>311</v>
      </c>
      <c r="B110" s="42" t="s">
        <v>120</v>
      </c>
      <c r="C110" s="39">
        <v>14203700</v>
      </c>
      <c r="D110" s="39">
        <v>0</v>
      </c>
      <c r="E110" s="39">
        <v>0</v>
      </c>
      <c r="F110" s="39">
        <v>0</v>
      </c>
      <c r="G110" s="39">
        <v>20914150</v>
      </c>
      <c r="H110" s="39">
        <v>5496080</v>
      </c>
      <c r="I110" s="39">
        <v>0</v>
      </c>
      <c r="J110" s="39">
        <v>0</v>
      </c>
      <c r="K110" s="39">
        <v>0</v>
      </c>
      <c r="L110" s="39">
        <v>0</v>
      </c>
      <c r="M110" s="40">
        <f t="shared" si="14"/>
        <v>40613930</v>
      </c>
      <c r="N110" s="36"/>
    </row>
    <row r="111" spans="1:14" x14ac:dyDescent="0.25">
      <c r="A111" s="37">
        <v>312</v>
      </c>
      <c r="B111" s="42" t="s">
        <v>121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40">
        <f t="shared" si="14"/>
        <v>0</v>
      </c>
      <c r="N111" s="36"/>
    </row>
    <row r="112" spans="1:14" x14ac:dyDescent="0.25">
      <c r="A112" s="37">
        <v>313</v>
      </c>
      <c r="B112" s="42" t="s">
        <v>122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40">
        <f t="shared" si="14"/>
        <v>0</v>
      </c>
      <c r="N112" s="36"/>
    </row>
    <row r="113" spans="1:14" x14ac:dyDescent="0.25">
      <c r="A113" s="37">
        <v>314</v>
      </c>
      <c r="B113" s="42" t="s">
        <v>123</v>
      </c>
      <c r="C113" s="39">
        <v>499241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37915.33</v>
      </c>
      <c r="K113" s="39">
        <v>0</v>
      </c>
      <c r="L113" s="39">
        <v>0</v>
      </c>
      <c r="M113" s="40">
        <f t="shared" si="14"/>
        <v>537156.32999999996</v>
      </c>
      <c r="N113" s="36"/>
    </row>
    <row r="114" spans="1:14" x14ac:dyDescent="0.25">
      <c r="A114" s="37">
        <v>315</v>
      </c>
      <c r="B114" s="42" t="s">
        <v>124</v>
      </c>
      <c r="C114" s="39">
        <v>134930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f t="shared" si="14"/>
        <v>134930</v>
      </c>
      <c r="N114" s="36"/>
    </row>
    <row r="115" spans="1:14" x14ac:dyDescent="0.25">
      <c r="A115" s="37">
        <v>316</v>
      </c>
      <c r="B115" s="42" t="s">
        <v>125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>
        <f t="shared" si="14"/>
        <v>0</v>
      </c>
      <c r="N115" s="36"/>
    </row>
    <row r="116" spans="1:14" ht="25.5" x14ac:dyDescent="0.25">
      <c r="A116" s="37">
        <v>317</v>
      </c>
      <c r="B116" s="42" t="s">
        <v>126</v>
      </c>
      <c r="C116" s="39">
        <v>202395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40">
        <f t="shared" si="14"/>
        <v>202395</v>
      </c>
      <c r="N116" s="36"/>
    </row>
    <row r="117" spans="1:14" x14ac:dyDescent="0.25">
      <c r="A117" s="37">
        <v>318</v>
      </c>
      <c r="B117" s="42" t="s">
        <v>127</v>
      </c>
      <c r="C117" s="39">
        <v>17608.365000000002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10119.75</v>
      </c>
      <c r="K117" s="39">
        <v>0</v>
      </c>
      <c r="L117" s="39">
        <v>0</v>
      </c>
      <c r="M117" s="40">
        <f t="shared" si="14"/>
        <v>27728.115000000002</v>
      </c>
      <c r="N117" s="36"/>
    </row>
    <row r="118" spans="1:14" x14ac:dyDescent="0.25">
      <c r="A118" s="37">
        <v>319</v>
      </c>
      <c r="B118" s="42" t="s">
        <v>128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>
        <f t="shared" si="14"/>
        <v>0</v>
      </c>
      <c r="N118" s="36"/>
    </row>
    <row r="119" spans="1:14" x14ac:dyDescent="0.25">
      <c r="A119" s="33">
        <v>3200</v>
      </c>
      <c r="B119" s="34" t="s">
        <v>129</v>
      </c>
      <c r="C119" s="35">
        <f t="shared" ref="C119:N119" si="22">SUM(C120:C128)</f>
        <v>1772160</v>
      </c>
      <c r="D119" s="35">
        <f>SUM(D120:D128)</f>
        <v>0</v>
      </c>
      <c r="E119" s="35">
        <f t="shared" si="22"/>
        <v>0</v>
      </c>
      <c r="F119" s="35">
        <f t="shared" si="22"/>
        <v>0</v>
      </c>
      <c r="G119" s="35">
        <f t="shared" si="22"/>
        <v>0</v>
      </c>
      <c r="H119" s="35">
        <f t="shared" si="22"/>
        <v>0</v>
      </c>
      <c r="I119" s="35">
        <f t="shared" si="22"/>
        <v>0</v>
      </c>
      <c r="J119" s="35">
        <f t="shared" si="22"/>
        <v>0</v>
      </c>
      <c r="K119" s="35">
        <f t="shared" si="22"/>
        <v>0</v>
      </c>
      <c r="L119" s="35">
        <f t="shared" si="22"/>
        <v>0</v>
      </c>
      <c r="M119" s="35">
        <f t="shared" si="14"/>
        <v>1772160</v>
      </c>
      <c r="N119" s="44">
        <f t="shared" si="22"/>
        <v>0</v>
      </c>
    </row>
    <row r="120" spans="1:14" x14ac:dyDescent="0.25">
      <c r="A120" s="37">
        <v>321</v>
      </c>
      <c r="B120" s="42" t="s">
        <v>130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51">
        <f t="shared" si="14"/>
        <v>0</v>
      </c>
      <c r="N120" s="52"/>
    </row>
    <row r="121" spans="1:14" x14ac:dyDescent="0.25">
      <c r="A121" s="37">
        <v>322</v>
      </c>
      <c r="B121" s="42" t="s">
        <v>131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51">
        <f t="shared" si="14"/>
        <v>0</v>
      </c>
      <c r="N121" s="52"/>
    </row>
    <row r="122" spans="1:14" ht="25.5" x14ac:dyDescent="0.25">
      <c r="A122" s="37">
        <v>323</v>
      </c>
      <c r="B122" s="42" t="s">
        <v>132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51">
        <f t="shared" si="14"/>
        <v>0</v>
      </c>
      <c r="N122" s="52"/>
    </row>
    <row r="123" spans="1:14" x14ac:dyDescent="0.25">
      <c r="A123" s="37">
        <v>324</v>
      </c>
      <c r="B123" s="42" t="s">
        <v>133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51">
        <f t="shared" si="14"/>
        <v>0</v>
      </c>
      <c r="N123" s="52"/>
    </row>
    <row r="124" spans="1:14" x14ac:dyDescent="0.25">
      <c r="A124" s="37">
        <v>325</v>
      </c>
      <c r="B124" s="42" t="s">
        <v>134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51">
        <f t="shared" si="14"/>
        <v>0</v>
      </c>
      <c r="N124" s="52"/>
    </row>
    <row r="125" spans="1:14" x14ac:dyDescent="0.25">
      <c r="A125" s="37">
        <v>326</v>
      </c>
      <c r="B125" s="42" t="s">
        <v>135</v>
      </c>
      <c r="C125" s="39">
        <v>1772160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51">
        <f t="shared" si="14"/>
        <v>1772160</v>
      </c>
      <c r="N125" s="52"/>
    </row>
    <row r="126" spans="1:14" x14ac:dyDescent="0.25">
      <c r="A126" s="37">
        <v>327</v>
      </c>
      <c r="B126" s="42" t="s">
        <v>136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51">
        <f t="shared" si="14"/>
        <v>0</v>
      </c>
      <c r="N126" s="52"/>
    </row>
    <row r="127" spans="1:14" x14ac:dyDescent="0.25">
      <c r="A127" s="37">
        <v>328</v>
      </c>
      <c r="B127" s="42" t="s">
        <v>137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51">
        <f t="shared" si="14"/>
        <v>0</v>
      </c>
      <c r="N127" s="52"/>
    </row>
    <row r="128" spans="1:14" x14ac:dyDescent="0.25">
      <c r="A128" s="37">
        <v>329</v>
      </c>
      <c r="B128" s="42" t="s">
        <v>138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51">
        <f t="shared" si="14"/>
        <v>0</v>
      </c>
      <c r="N128" s="52"/>
    </row>
    <row r="129" spans="1:14" ht="30" x14ac:dyDescent="0.25">
      <c r="A129" s="33">
        <v>3300</v>
      </c>
      <c r="B129" s="34" t="s">
        <v>139</v>
      </c>
      <c r="C129" s="35">
        <f t="shared" ref="C129:N129" si="23">SUM(C130:C138)</f>
        <v>387972.16000000003</v>
      </c>
      <c r="D129" s="35">
        <f>SUM(D130:D138)</f>
        <v>0</v>
      </c>
      <c r="E129" s="35">
        <f t="shared" si="23"/>
        <v>0</v>
      </c>
      <c r="F129" s="35">
        <f t="shared" si="23"/>
        <v>0</v>
      </c>
      <c r="G129" s="35">
        <f t="shared" si="23"/>
        <v>8334280.432</v>
      </c>
      <c r="H129" s="35">
        <f t="shared" si="23"/>
        <v>0</v>
      </c>
      <c r="I129" s="35">
        <f t="shared" si="23"/>
        <v>0</v>
      </c>
      <c r="J129" s="35">
        <f t="shared" si="23"/>
        <v>0</v>
      </c>
      <c r="K129" s="35">
        <f t="shared" si="23"/>
        <v>0</v>
      </c>
      <c r="L129" s="35">
        <f t="shared" si="23"/>
        <v>0</v>
      </c>
      <c r="M129" s="35">
        <f t="shared" si="14"/>
        <v>8722252.5920000002</v>
      </c>
      <c r="N129" s="44">
        <f t="shared" si="23"/>
        <v>0</v>
      </c>
    </row>
    <row r="130" spans="1:14" x14ac:dyDescent="0.25">
      <c r="A130" s="37">
        <v>331</v>
      </c>
      <c r="B130" s="38" t="s">
        <v>140</v>
      </c>
      <c r="C130" s="39">
        <v>0</v>
      </c>
      <c r="D130" s="39">
        <v>0</v>
      </c>
      <c r="E130" s="39">
        <v>0</v>
      </c>
      <c r="F130" s="39">
        <v>0</v>
      </c>
      <c r="G130" s="39">
        <v>6455807.6320000002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40">
        <f t="shared" si="14"/>
        <v>6455807.6320000002</v>
      </c>
      <c r="N130" s="36"/>
    </row>
    <row r="131" spans="1:14" ht="25.5" x14ac:dyDescent="0.25">
      <c r="A131" s="37">
        <v>332</v>
      </c>
      <c r="B131" s="42" t="s">
        <v>141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40">
        <f t="shared" si="14"/>
        <v>0</v>
      </c>
      <c r="N131" s="36"/>
    </row>
    <row r="132" spans="1:14" ht="25.5" x14ac:dyDescent="0.25">
      <c r="A132" s="37">
        <v>333</v>
      </c>
      <c r="B132" s="42" t="s">
        <v>142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40">
        <f t="shared" si="14"/>
        <v>0</v>
      </c>
      <c r="N132" s="36"/>
    </row>
    <row r="133" spans="1:14" x14ac:dyDescent="0.25">
      <c r="A133" s="37">
        <v>334</v>
      </c>
      <c r="B133" s="42" t="s">
        <v>143</v>
      </c>
      <c r="C133" s="39">
        <v>387972.16000000003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40">
        <f t="shared" si="14"/>
        <v>387972.16000000003</v>
      </c>
      <c r="N133" s="36"/>
    </row>
    <row r="134" spans="1:14" x14ac:dyDescent="0.25">
      <c r="A134" s="37">
        <v>335</v>
      </c>
      <c r="B134" s="42" t="s">
        <v>144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40">
        <f t="shared" si="14"/>
        <v>0</v>
      </c>
      <c r="N134" s="36"/>
    </row>
    <row r="135" spans="1:14" ht="25.5" x14ac:dyDescent="0.25">
      <c r="A135" s="37">
        <v>336</v>
      </c>
      <c r="B135" s="42" t="s">
        <v>145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40">
        <f t="shared" ref="M135:M198" si="24">SUM(C135:L135)</f>
        <v>0</v>
      </c>
      <c r="N135" s="36"/>
    </row>
    <row r="136" spans="1:14" x14ac:dyDescent="0.25">
      <c r="A136" s="37">
        <v>337</v>
      </c>
      <c r="B136" s="42" t="s">
        <v>146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40">
        <f t="shared" si="24"/>
        <v>0</v>
      </c>
      <c r="N136" s="36"/>
    </row>
    <row r="137" spans="1:14" x14ac:dyDescent="0.25">
      <c r="A137" s="37">
        <v>338</v>
      </c>
      <c r="B137" s="42" t="s">
        <v>147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40">
        <f t="shared" si="24"/>
        <v>0</v>
      </c>
      <c r="N137" s="36"/>
    </row>
    <row r="138" spans="1:14" x14ac:dyDescent="0.25">
      <c r="A138" s="37">
        <v>339</v>
      </c>
      <c r="B138" s="42" t="s">
        <v>148</v>
      </c>
      <c r="C138" s="39">
        <v>0</v>
      </c>
      <c r="D138" s="39">
        <v>0</v>
      </c>
      <c r="E138" s="39">
        <v>0</v>
      </c>
      <c r="F138" s="39">
        <v>0</v>
      </c>
      <c r="G138" s="39">
        <v>1878472.8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40">
        <f t="shared" si="24"/>
        <v>1878472.8</v>
      </c>
      <c r="N138" s="36"/>
    </row>
    <row r="139" spans="1:14" x14ac:dyDescent="0.25">
      <c r="A139" s="33">
        <v>3400</v>
      </c>
      <c r="B139" s="34" t="s">
        <v>149</v>
      </c>
      <c r="C139" s="35">
        <f t="shared" ref="C139:N139" si="25">SUM(C140:C148)</f>
        <v>231545.1</v>
      </c>
      <c r="D139" s="35">
        <f>SUM(D140:D148)</f>
        <v>0</v>
      </c>
      <c r="E139" s="35">
        <f t="shared" si="25"/>
        <v>0</v>
      </c>
      <c r="F139" s="35">
        <f t="shared" si="25"/>
        <v>0</v>
      </c>
      <c r="G139" s="35">
        <f t="shared" si="25"/>
        <v>0</v>
      </c>
      <c r="H139" s="35">
        <f t="shared" si="25"/>
        <v>0</v>
      </c>
      <c r="I139" s="35">
        <f t="shared" si="25"/>
        <v>0</v>
      </c>
      <c r="J139" s="35">
        <f t="shared" si="25"/>
        <v>479302.58999999997</v>
      </c>
      <c r="K139" s="35">
        <f t="shared" si="25"/>
        <v>0</v>
      </c>
      <c r="L139" s="35">
        <f t="shared" si="25"/>
        <v>0</v>
      </c>
      <c r="M139" s="35">
        <f t="shared" si="24"/>
        <v>710847.69</v>
      </c>
      <c r="N139" s="44">
        <f t="shared" si="25"/>
        <v>0</v>
      </c>
    </row>
    <row r="140" spans="1:14" x14ac:dyDescent="0.25">
      <c r="A140" s="37">
        <v>341</v>
      </c>
      <c r="B140" s="42" t="s">
        <v>150</v>
      </c>
      <c r="C140" s="39">
        <v>16932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40">
        <f t="shared" si="24"/>
        <v>16932</v>
      </c>
      <c r="N140" s="36"/>
    </row>
    <row r="141" spans="1:14" x14ac:dyDescent="0.25">
      <c r="A141" s="37">
        <v>342</v>
      </c>
      <c r="B141" s="42" t="s">
        <v>151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40">
        <f t="shared" si="24"/>
        <v>0</v>
      </c>
      <c r="N141" s="36"/>
    </row>
    <row r="142" spans="1:14" x14ac:dyDescent="0.25">
      <c r="A142" s="37">
        <v>343</v>
      </c>
      <c r="B142" s="42" t="s">
        <v>152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40">
        <f t="shared" si="24"/>
        <v>0</v>
      </c>
      <c r="N142" s="36"/>
    </row>
    <row r="143" spans="1:14" x14ac:dyDescent="0.25">
      <c r="A143" s="37">
        <v>344</v>
      </c>
      <c r="B143" s="42" t="s">
        <v>153</v>
      </c>
      <c r="C143" s="39">
        <v>111327.90000000001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276033.93</v>
      </c>
      <c r="K143" s="39">
        <v>0</v>
      </c>
      <c r="L143" s="39">
        <v>0</v>
      </c>
      <c r="M143" s="40">
        <f t="shared" si="24"/>
        <v>387361.83</v>
      </c>
      <c r="N143" s="36"/>
    </row>
    <row r="144" spans="1:14" x14ac:dyDescent="0.25">
      <c r="A144" s="37">
        <v>345</v>
      </c>
      <c r="B144" s="42" t="s">
        <v>154</v>
      </c>
      <c r="C144" s="39">
        <v>103285.2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203268.66</v>
      </c>
      <c r="K144" s="39">
        <v>0</v>
      </c>
      <c r="L144" s="39">
        <v>0</v>
      </c>
      <c r="M144" s="40">
        <f t="shared" si="24"/>
        <v>306553.86</v>
      </c>
      <c r="N144" s="36"/>
    </row>
    <row r="145" spans="1:14" x14ac:dyDescent="0.25">
      <c r="A145" s="37">
        <v>346</v>
      </c>
      <c r="B145" s="42" t="s">
        <v>155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40">
        <f t="shared" si="24"/>
        <v>0</v>
      </c>
      <c r="N145" s="36"/>
    </row>
    <row r="146" spans="1:14" x14ac:dyDescent="0.25">
      <c r="A146" s="37">
        <v>347</v>
      </c>
      <c r="B146" s="42" t="s">
        <v>156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40">
        <f t="shared" si="24"/>
        <v>0</v>
      </c>
      <c r="N146" s="36"/>
    </row>
    <row r="147" spans="1:14" x14ac:dyDescent="0.25">
      <c r="A147" s="37">
        <v>348</v>
      </c>
      <c r="B147" s="42" t="s">
        <v>157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40">
        <f t="shared" si="24"/>
        <v>0</v>
      </c>
      <c r="N147" s="36"/>
    </row>
    <row r="148" spans="1:14" x14ac:dyDescent="0.25">
      <c r="A148" s="37">
        <v>349</v>
      </c>
      <c r="B148" s="42" t="s">
        <v>158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40">
        <f t="shared" si="24"/>
        <v>0</v>
      </c>
      <c r="N148" s="36"/>
    </row>
    <row r="149" spans="1:14" ht="30" x14ac:dyDescent="0.25">
      <c r="A149" s="33">
        <v>3500</v>
      </c>
      <c r="B149" s="34" t="s">
        <v>159</v>
      </c>
      <c r="C149" s="35">
        <f t="shared" ref="C149:N149" si="26">SUM(C150:C158)</f>
        <v>5125726.12</v>
      </c>
      <c r="D149" s="35">
        <f>SUM(D150:D158)</f>
        <v>0</v>
      </c>
      <c r="E149" s="35">
        <f t="shared" si="26"/>
        <v>0</v>
      </c>
      <c r="F149" s="35">
        <f t="shared" si="26"/>
        <v>0</v>
      </c>
      <c r="G149" s="35">
        <f t="shared" si="26"/>
        <v>66830.399999999994</v>
      </c>
      <c r="H149" s="35">
        <f t="shared" si="26"/>
        <v>1035293.88</v>
      </c>
      <c r="I149" s="35">
        <f t="shared" si="26"/>
        <v>0</v>
      </c>
      <c r="J149" s="35">
        <f t="shared" si="26"/>
        <v>6111936.4119999995</v>
      </c>
      <c r="K149" s="35">
        <f t="shared" si="26"/>
        <v>0</v>
      </c>
      <c r="L149" s="35">
        <f t="shared" si="26"/>
        <v>0</v>
      </c>
      <c r="M149" s="35">
        <f t="shared" si="24"/>
        <v>12339786.811999999</v>
      </c>
      <c r="N149" s="44">
        <f t="shared" si="26"/>
        <v>0</v>
      </c>
    </row>
    <row r="150" spans="1:14" x14ac:dyDescent="0.25">
      <c r="A150" s="37">
        <v>351</v>
      </c>
      <c r="B150" s="42" t="s">
        <v>160</v>
      </c>
      <c r="C150" s="39">
        <v>4275448</v>
      </c>
      <c r="D150" s="39">
        <v>0</v>
      </c>
      <c r="E150" s="39">
        <v>0</v>
      </c>
      <c r="F150" s="39">
        <v>0</v>
      </c>
      <c r="G150" s="39">
        <v>66830.399999999994</v>
      </c>
      <c r="H150" s="39">
        <v>0</v>
      </c>
      <c r="I150" s="39">
        <v>0</v>
      </c>
      <c r="J150" s="39">
        <v>6083080</v>
      </c>
      <c r="K150" s="39">
        <v>0</v>
      </c>
      <c r="L150" s="39">
        <v>0</v>
      </c>
      <c r="M150" s="40">
        <f t="shared" si="24"/>
        <v>10425358.4</v>
      </c>
      <c r="N150" s="36"/>
    </row>
    <row r="151" spans="1:14" ht="25.5" x14ac:dyDescent="0.25">
      <c r="A151" s="37">
        <v>352</v>
      </c>
      <c r="B151" s="42" t="s">
        <v>161</v>
      </c>
      <c r="C151" s="39">
        <v>417690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40">
        <f t="shared" si="24"/>
        <v>417690</v>
      </c>
      <c r="N151" s="36"/>
    </row>
    <row r="152" spans="1:14" ht="25.5" x14ac:dyDescent="0.25">
      <c r="A152" s="37">
        <v>353</v>
      </c>
      <c r="B152" s="42" t="s">
        <v>162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3938.22</v>
      </c>
      <c r="K152" s="39">
        <v>0</v>
      </c>
      <c r="L152" s="39">
        <v>0</v>
      </c>
      <c r="M152" s="40">
        <f t="shared" si="24"/>
        <v>3938.22</v>
      </c>
      <c r="N152" s="36"/>
    </row>
    <row r="153" spans="1:14" ht="25.5" x14ac:dyDescent="0.25">
      <c r="A153" s="37">
        <v>354</v>
      </c>
      <c r="B153" s="42" t="s">
        <v>163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40">
        <f t="shared" si="24"/>
        <v>0</v>
      </c>
      <c r="N153" s="36"/>
    </row>
    <row r="154" spans="1:14" x14ac:dyDescent="0.25">
      <c r="A154" s="37">
        <v>355</v>
      </c>
      <c r="B154" s="42" t="s">
        <v>164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24918.191999999999</v>
      </c>
      <c r="K154" s="39">
        <v>0</v>
      </c>
      <c r="L154" s="39">
        <v>0</v>
      </c>
      <c r="M154" s="40">
        <f t="shared" si="24"/>
        <v>24918.191999999999</v>
      </c>
      <c r="N154" s="36"/>
    </row>
    <row r="155" spans="1:14" x14ac:dyDescent="0.25">
      <c r="A155" s="37">
        <v>356</v>
      </c>
      <c r="B155" s="42" t="s">
        <v>165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40">
        <f t="shared" si="24"/>
        <v>0</v>
      </c>
      <c r="N155" s="36"/>
    </row>
    <row r="156" spans="1:14" ht="25.5" x14ac:dyDescent="0.25">
      <c r="A156" s="37">
        <v>357</v>
      </c>
      <c r="B156" s="42" t="s">
        <v>166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40">
        <f t="shared" si="24"/>
        <v>0</v>
      </c>
      <c r="N156" s="36"/>
    </row>
    <row r="157" spans="1:14" x14ac:dyDescent="0.25">
      <c r="A157" s="37">
        <v>358</v>
      </c>
      <c r="B157" s="42" t="s">
        <v>167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40">
        <f t="shared" si="24"/>
        <v>0</v>
      </c>
      <c r="N157" s="36"/>
    </row>
    <row r="158" spans="1:14" x14ac:dyDescent="0.25">
      <c r="A158" s="37">
        <v>359</v>
      </c>
      <c r="B158" s="42" t="s">
        <v>168</v>
      </c>
      <c r="C158" s="39">
        <v>432588.12</v>
      </c>
      <c r="D158" s="39">
        <v>0</v>
      </c>
      <c r="E158" s="39">
        <v>0</v>
      </c>
      <c r="F158" s="39">
        <v>0</v>
      </c>
      <c r="G158" s="39">
        <v>0</v>
      </c>
      <c r="H158" s="39">
        <v>1035293.88</v>
      </c>
      <c r="I158" s="39">
        <v>0</v>
      </c>
      <c r="J158" s="39">
        <v>0</v>
      </c>
      <c r="K158" s="39">
        <v>0</v>
      </c>
      <c r="L158" s="39">
        <v>0</v>
      </c>
      <c r="M158" s="40">
        <f t="shared" si="24"/>
        <v>1467882</v>
      </c>
      <c r="N158" s="36"/>
    </row>
    <row r="159" spans="1:14" x14ac:dyDescent="0.25">
      <c r="A159" s="33">
        <v>3600</v>
      </c>
      <c r="B159" s="34" t="s">
        <v>169</v>
      </c>
      <c r="C159" s="35">
        <f t="shared" ref="C159:N159" si="27">SUM(C160:C166)</f>
        <v>623075.70059999998</v>
      </c>
      <c r="D159" s="35">
        <f>SUM(D160:D166)</f>
        <v>0</v>
      </c>
      <c r="E159" s="35">
        <f t="shared" si="27"/>
        <v>0</v>
      </c>
      <c r="F159" s="35">
        <f t="shared" si="27"/>
        <v>0</v>
      </c>
      <c r="G159" s="35">
        <f t="shared" si="27"/>
        <v>0</v>
      </c>
      <c r="H159" s="35">
        <f t="shared" si="27"/>
        <v>0</v>
      </c>
      <c r="I159" s="35">
        <f t="shared" si="27"/>
        <v>0</v>
      </c>
      <c r="J159" s="35">
        <f t="shared" si="27"/>
        <v>0</v>
      </c>
      <c r="K159" s="35">
        <f t="shared" si="27"/>
        <v>0</v>
      </c>
      <c r="L159" s="35">
        <f t="shared" si="27"/>
        <v>0</v>
      </c>
      <c r="M159" s="35">
        <f t="shared" si="24"/>
        <v>623075.70059999998</v>
      </c>
      <c r="N159" s="44">
        <f t="shared" si="27"/>
        <v>0</v>
      </c>
    </row>
    <row r="160" spans="1:14" ht="25.5" x14ac:dyDescent="0.25">
      <c r="A160" s="37">
        <v>361</v>
      </c>
      <c r="B160" s="42" t="s">
        <v>170</v>
      </c>
      <c r="C160" s="39">
        <v>623075.70059999998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40">
        <f t="shared" si="24"/>
        <v>623075.70059999998</v>
      </c>
      <c r="N160" s="36"/>
    </row>
    <row r="161" spans="1:14" ht="25.5" x14ac:dyDescent="0.25">
      <c r="A161" s="37">
        <v>362</v>
      </c>
      <c r="B161" s="42" t="s">
        <v>171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40">
        <f t="shared" si="24"/>
        <v>0</v>
      </c>
      <c r="N161" s="36"/>
    </row>
    <row r="162" spans="1:14" ht="25.5" x14ac:dyDescent="0.25">
      <c r="A162" s="37">
        <v>363</v>
      </c>
      <c r="B162" s="42" t="s">
        <v>172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40">
        <f t="shared" si="24"/>
        <v>0</v>
      </c>
      <c r="N162" s="36"/>
    </row>
    <row r="163" spans="1:14" x14ac:dyDescent="0.25">
      <c r="A163" s="37">
        <v>364</v>
      </c>
      <c r="B163" s="42" t="s">
        <v>173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40">
        <f t="shared" si="24"/>
        <v>0</v>
      </c>
      <c r="N163" s="36"/>
    </row>
    <row r="164" spans="1:14" x14ac:dyDescent="0.25">
      <c r="A164" s="37">
        <v>365</v>
      </c>
      <c r="B164" s="42" t="s">
        <v>174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40">
        <f t="shared" si="24"/>
        <v>0</v>
      </c>
      <c r="N164" s="36"/>
    </row>
    <row r="165" spans="1:14" ht="25.5" x14ac:dyDescent="0.25">
      <c r="A165" s="37">
        <v>366</v>
      </c>
      <c r="B165" s="42" t="s">
        <v>175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40">
        <f t="shared" si="24"/>
        <v>0</v>
      </c>
      <c r="N165" s="36"/>
    </row>
    <row r="166" spans="1:14" x14ac:dyDescent="0.25">
      <c r="A166" s="37">
        <v>369</v>
      </c>
      <c r="B166" s="42" t="s">
        <v>176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40">
        <f t="shared" si="24"/>
        <v>0</v>
      </c>
      <c r="N166" s="36"/>
    </row>
    <row r="167" spans="1:14" x14ac:dyDescent="0.25">
      <c r="A167" s="33">
        <v>3700</v>
      </c>
      <c r="B167" s="34" t="s">
        <v>177</v>
      </c>
      <c r="C167" s="35">
        <f t="shared" ref="C167:N167" si="28">SUM(C168:C176)</f>
        <v>514021.5</v>
      </c>
      <c r="D167" s="35">
        <f>SUM(D168:D176)</f>
        <v>0</v>
      </c>
      <c r="E167" s="35">
        <f t="shared" si="28"/>
        <v>0</v>
      </c>
      <c r="F167" s="35">
        <f t="shared" si="28"/>
        <v>0</v>
      </c>
      <c r="G167" s="35">
        <f t="shared" si="28"/>
        <v>0</v>
      </c>
      <c r="H167" s="35">
        <f t="shared" si="28"/>
        <v>0</v>
      </c>
      <c r="I167" s="35">
        <f t="shared" si="28"/>
        <v>0</v>
      </c>
      <c r="J167" s="35">
        <f t="shared" si="28"/>
        <v>190204.641</v>
      </c>
      <c r="K167" s="35">
        <f t="shared" si="28"/>
        <v>0</v>
      </c>
      <c r="L167" s="35">
        <f t="shared" si="28"/>
        <v>0</v>
      </c>
      <c r="M167" s="35">
        <f t="shared" si="24"/>
        <v>704226.14100000006</v>
      </c>
      <c r="N167" s="44">
        <f t="shared" si="28"/>
        <v>0</v>
      </c>
    </row>
    <row r="168" spans="1:14" x14ac:dyDescent="0.25">
      <c r="A168" s="37">
        <v>371</v>
      </c>
      <c r="B168" s="42" t="s">
        <v>178</v>
      </c>
      <c r="C168" s="39">
        <v>65631.600000000006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14461.2</v>
      </c>
      <c r="K168" s="39">
        <v>0</v>
      </c>
      <c r="L168" s="39">
        <v>0</v>
      </c>
      <c r="M168" s="40">
        <f t="shared" si="24"/>
        <v>80092.800000000003</v>
      </c>
      <c r="N168" s="36"/>
    </row>
    <row r="169" spans="1:14" x14ac:dyDescent="0.25">
      <c r="A169" s="37">
        <v>372</v>
      </c>
      <c r="B169" s="42" t="s">
        <v>179</v>
      </c>
      <c r="C169" s="39">
        <v>28366.2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1483.2</v>
      </c>
      <c r="K169" s="39">
        <v>0</v>
      </c>
      <c r="L169" s="39">
        <v>0</v>
      </c>
      <c r="M169" s="40">
        <f t="shared" si="24"/>
        <v>29849.4</v>
      </c>
      <c r="N169" s="36"/>
    </row>
    <row r="170" spans="1:14" x14ac:dyDescent="0.25">
      <c r="A170" s="37">
        <v>373</v>
      </c>
      <c r="B170" s="42" t="s">
        <v>180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40">
        <f t="shared" si="24"/>
        <v>0</v>
      </c>
      <c r="N170" s="36"/>
    </row>
    <row r="171" spans="1:14" x14ac:dyDescent="0.25">
      <c r="A171" s="37">
        <v>374</v>
      </c>
      <c r="B171" s="42" t="s">
        <v>181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40">
        <f t="shared" si="24"/>
        <v>0</v>
      </c>
      <c r="N171" s="36"/>
    </row>
    <row r="172" spans="1:14" x14ac:dyDescent="0.25">
      <c r="A172" s="37">
        <v>375</v>
      </c>
      <c r="B172" s="42" t="s">
        <v>182</v>
      </c>
      <c r="C172" s="39">
        <v>339652.8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174260.24100000001</v>
      </c>
      <c r="K172" s="39">
        <v>0</v>
      </c>
      <c r="L172" s="39">
        <v>0</v>
      </c>
      <c r="M172" s="40">
        <f t="shared" si="24"/>
        <v>513913.04099999997</v>
      </c>
      <c r="N172" s="36"/>
    </row>
    <row r="173" spans="1:14" x14ac:dyDescent="0.25">
      <c r="A173" s="37">
        <v>376</v>
      </c>
      <c r="B173" s="42" t="s">
        <v>183</v>
      </c>
      <c r="C173" s="39">
        <v>80370.900000000009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40">
        <f t="shared" si="24"/>
        <v>80370.900000000009</v>
      </c>
      <c r="N173" s="36"/>
    </row>
    <row r="174" spans="1:14" x14ac:dyDescent="0.25">
      <c r="A174" s="37">
        <v>377</v>
      </c>
      <c r="B174" s="42" t="s">
        <v>184</v>
      </c>
      <c r="C174" s="39">
        <v>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40">
        <f t="shared" si="24"/>
        <v>0</v>
      </c>
      <c r="N174" s="36"/>
    </row>
    <row r="175" spans="1:14" x14ac:dyDescent="0.25">
      <c r="A175" s="37">
        <v>378</v>
      </c>
      <c r="B175" s="42" t="s">
        <v>185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40">
        <f t="shared" si="24"/>
        <v>0</v>
      </c>
      <c r="N175" s="36"/>
    </row>
    <row r="176" spans="1:14" x14ac:dyDescent="0.25">
      <c r="A176" s="37">
        <v>379</v>
      </c>
      <c r="B176" s="42" t="s">
        <v>186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40">
        <f t="shared" si="24"/>
        <v>0</v>
      </c>
      <c r="N176" s="36"/>
    </row>
    <row r="177" spans="1:14" x14ac:dyDescent="0.25">
      <c r="A177" s="33">
        <v>3800</v>
      </c>
      <c r="B177" s="34" t="s">
        <v>187</v>
      </c>
      <c r="C177" s="35">
        <f t="shared" ref="C177:N177" si="29">SUM(C178:C182)</f>
        <v>3957600</v>
      </c>
      <c r="D177" s="35">
        <f>SUM(D178:D182)</f>
        <v>0</v>
      </c>
      <c r="E177" s="35">
        <f t="shared" si="29"/>
        <v>0</v>
      </c>
      <c r="F177" s="35">
        <f t="shared" si="29"/>
        <v>0</v>
      </c>
      <c r="G177" s="35">
        <f t="shared" si="29"/>
        <v>0</v>
      </c>
      <c r="H177" s="35">
        <f t="shared" si="29"/>
        <v>0</v>
      </c>
      <c r="I177" s="35">
        <f t="shared" si="29"/>
        <v>0</v>
      </c>
      <c r="J177" s="35">
        <f t="shared" si="29"/>
        <v>0</v>
      </c>
      <c r="K177" s="35">
        <f t="shared" si="29"/>
        <v>0</v>
      </c>
      <c r="L177" s="35">
        <f t="shared" si="29"/>
        <v>0</v>
      </c>
      <c r="M177" s="35">
        <f t="shared" si="24"/>
        <v>3957600</v>
      </c>
      <c r="N177" s="44">
        <f t="shared" si="29"/>
        <v>0</v>
      </c>
    </row>
    <row r="178" spans="1:14" x14ac:dyDescent="0.25">
      <c r="A178" s="37">
        <v>381</v>
      </c>
      <c r="B178" s="42" t="s">
        <v>188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40">
        <f t="shared" si="24"/>
        <v>0</v>
      </c>
      <c r="N178" s="36"/>
    </row>
    <row r="179" spans="1:14" x14ac:dyDescent="0.25">
      <c r="A179" s="37">
        <v>382</v>
      </c>
      <c r="B179" s="42" t="s">
        <v>189</v>
      </c>
      <c r="C179" s="39">
        <v>3957600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40">
        <f t="shared" si="24"/>
        <v>3957600</v>
      </c>
      <c r="N179" s="36"/>
    </row>
    <row r="180" spans="1:14" x14ac:dyDescent="0.25">
      <c r="A180" s="37">
        <v>383</v>
      </c>
      <c r="B180" s="42" t="s">
        <v>190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40">
        <f t="shared" si="24"/>
        <v>0</v>
      </c>
      <c r="N180" s="36"/>
    </row>
    <row r="181" spans="1:14" x14ac:dyDescent="0.25">
      <c r="A181" s="37">
        <v>384</v>
      </c>
      <c r="B181" s="42" t="s">
        <v>191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40">
        <f t="shared" si="24"/>
        <v>0</v>
      </c>
      <c r="N181" s="36"/>
    </row>
    <row r="182" spans="1:14" x14ac:dyDescent="0.25">
      <c r="A182" s="37">
        <v>385</v>
      </c>
      <c r="B182" s="42" t="s">
        <v>192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40">
        <f t="shared" si="24"/>
        <v>0</v>
      </c>
      <c r="N182" s="36"/>
    </row>
    <row r="183" spans="1:14" x14ac:dyDescent="0.25">
      <c r="A183" s="33">
        <v>3900</v>
      </c>
      <c r="B183" s="34" t="s">
        <v>193</v>
      </c>
      <c r="C183" s="35">
        <f t="shared" ref="C183:N183" si="30">SUM(C184:C192)</f>
        <v>764966.4654000001</v>
      </c>
      <c r="D183" s="35">
        <f>SUM(D184:D192)</f>
        <v>0</v>
      </c>
      <c r="E183" s="35">
        <f t="shared" si="30"/>
        <v>0</v>
      </c>
      <c r="F183" s="35">
        <f t="shared" si="30"/>
        <v>0</v>
      </c>
      <c r="G183" s="35">
        <f t="shared" si="30"/>
        <v>626.69489999999996</v>
      </c>
      <c r="H183" s="35">
        <f t="shared" si="30"/>
        <v>0</v>
      </c>
      <c r="I183" s="35">
        <f t="shared" si="30"/>
        <v>0</v>
      </c>
      <c r="J183" s="35">
        <f t="shared" si="30"/>
        <v>244206.45569999999</v>
      </c>
      <c r="K183" s="35">
        <f t="shared" si="30"/>
        <v>0</v>
      </c>
      <c r="L183" s="35">
        <f t="shared" si="30"/>
        <v>0</v>
      </c>
      <c r="M183" s="35">
        <f t="shared" si="24"/>
        <v>1009799.6160000002</v>
      </c>
      <c r="N183" s="44">
        <f t="shared" si="30"/>
        <v>0</v>
      </c>
    </row>
    <row r="184" spans="1:14" x14ac:dyDescent="0.25">
      <c r="A184" s="37">
        <v>391</v>
      </c>
      <c r="B184" s="42" t="s">
        <v>194</v>
      </c>
      <c r="C184" s="39">
        <v>248723.61000000002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40">
        <f t="shared" si="24"/>
        <v>248723.61000000002</v>
      </c>
      <c r="N184" s="36"/>
    </row>
    <row r="185" spans="1:14" x14ac:dyDescent="0.25">
      <c r="A185" s="37">
        <v>392</v>
      </c>
      <c r="B185" s="42" t="s">
        <v>195</v>
      </c>
      <c r="C185" s="39">
        <v>78434.58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17980.02</v>
      </c>
      <c r="K185" s="39">
        <v>0</v>
      </c>
      <c r="L185" s="39">
        <v>0</v>
      </c>
      <c r="M185" s="40">
        <f t="shared" si="24"/>
        <v>96414.6</v>
      </c>
      <c r="N185" s="36"/>
    </row>
    <row r="186" spans="1:14" x14ac:dyDescent="0.25">
      <c r="A186" s="37">
        <v>393</v>
      </c>
      <c r="B186" s="42" t="s">
        <v>196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40">
        <f t="shared" si="24"/>
        <v>0</v>
      </c>
      <c r="N186" s="36"/>
    </row>
    <row r="187" spans="1:14" x14ac:dyDescent="0.25">
      <c r="A187" s="37">
        <v>394</v>
      </c>
      <c r="B187" s="42" t="s">
        <v>197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40">
        <f t="shared" si="24"/>
        <v>0</v>
      </c>
      <c r="N187" s="36"/>
    </row>
    <row r="188" spans="1:14" x14ac:dyDescent="0.25">
      <c r="A188" s="37">
        <v>395</v>
      </c>
      <c r="B188" s="42" t="s">
        <v>198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40">
        <f t="shared" si="24"/>
        <v>0</v>
      </c>
      <c r="N188" s="36"/>
    </row>
    <row r="189" spans="1:14" x14ac:dyDescent="0.25">
      <c r="A189" s="37">
        <v>396</v>
      </c>
      <c r="B189" s="42" t="s">
        <v>199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40">
        <f t="shared" si="24"/>
        <v>0</v>
      </c>
      <c r="N189" s="36"/>
    </row>
    <row r="190" spans="1:14" x14ac:dyDescent="0.25">
      <c r="A190" s="37">
        <v>397</v>
      </c>
      <c r="B190" s="42" t="s">
        <v>200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40">
        <f t="shared" si="24"/>
        <v>0</v>
      </c>
      <c r="N190" s="36"/>
    </row>
    <row r="191" spans="1:14" ht="25.5" x14ac:dyDescent="0.25">
      <c r="A191" s="37">
        <v>398</v>
      </c>
      <c r="B191" s="42" t="s">
        <v>201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40">
        <f t="shared" si="24"/>
        <v>0</v>
      </c>
      <c r="N191" s="36"/>
    </row>
    <row r="192" spans="1:14" x14ac:dyDescent="0.25">
      <c r="A192" s="37">
        <v>399</v>
      </c>
      <c r="B192" s="42" t="s">
        <v>202</v>
      </c>
      <c r="C192" s="39">
        <v>437808.27540000004</v>
      </c>
      <c r="D192" s="39">
        <v>0</v>
      </c>
      <c r="E192" s="39">
        <v>0</v>
      </c>
      <c r="F192" s="39">
        <v>0</v>
      </c>
      <c r="G192" s="39">
        <v>626.69489999999996</v>
      </c>
      <c r="H192" s="39">
        <v>0</v>
      </c>
      <c r="I192" s="39">
        <v>0</v>
      </c>
      <c r="J192" s="39">
        <v>226226.4357</v>
      </c>
      <c r="K192" s="39">
        <v>0</v>
      </c>
      <c r="L192" s="39">
        <v>0</v>
      </c>
      <c r="M192" s="40">
        <f t="shared" si="24"/>
        <v>664661.40600000008</v>
      </c>
      <c r="N192" s="36"/>
    </row>
    <row r="193" spans="1:14" ht="31.5" x14ac:dyDescent="0.25">
      <c r="A193" s="29">
        <v>4000</v>
      </c>
      <c r="B193" s="30" t="s">
        <v>203</v>
      </c>
      <c r="C193" s="48">
        <f t="shared" ref="C193:N193" si="31">C194+C204+C210+C220+C229+C233+C249+C241+C243</f>
        <v>12356120.852531999</v>
      </c>
      <c r="D193" s="48">
        <f>D194+D204+D210+D220+D229+D233+D249+D241+D243</f>
        <v>0</v>
      </c>
      <c r="E193" s="48">
        <f t="shared" si="31"/>
        <v>0</v>
      </c>
      <c r="F193" s="48">
        <f t="shared" si="31"/>
        <v>0</v>
      </c>
      <c r="G193" s="48">
        <f t="shared" si="31"/>
        <v>1090430.8087500001</v>
      </c>
      <c r="H193" s="48">
        <f t="shared" si="31"/>
        <v>913335</v>
      </c>
      <c r="I193" s="48">
        <f t="shared" si="31"/>
        <v>452337.89040000003</v>
      </c>
      <c r="J193" s="48">
        <f t="shared" si="31"/>
        <v>137484.29754</v>
      </c>
      <c r="K193" s="48">
        <f t="shared" si="31"/>
        <v>0</v>
      </c>
      <c r="L193" s="48">
        <f t="shared" si="31"/>
        <v>0</v>
      </c>
      <c r="M193" s="48">
        <f t="shared" si="24"/>
        <v>14949708.849221999</v>
      </c>
      <c r="N193" s="49">
        <f t="shared" si="31"/>
        <v>0</v>
      </c>
    </row>
    <row r="194" spans="1:14" ht="30" x14ac:dyDescent="0.25">
      <c r="A194" s="47">
        <v>4100</v>
      </c>
      <c r="B194" s="53" t="s">
        <v>204</v>
      </c>
      <c r="C194" s="35">
        <f>SUM(C195:C203)</f>
        <v>0</v>
      </c>
      <c r="D194" s="35">
        <f>SUM(D195:D203)</f>
        <v>0</v>
      </c>
      <c r="E194" s="35">
        <f t="shared" ref="E194:N194" si="32">SUM(E195:E203)</f>
        <v>0</v>
      </c>
      <c r="F194" s="35">
        <f t="shared" si="32"/>
        <v>0</v>
      </c>
      <c r="G194" s="35">
        <f t="shared" si="32"/>
        <v>0</v>
      </c>
      <c r="H194" s="35">
        <f t="shared" si="32"/>
        <v>0</v>
      </c>
      <c r="I194" s="35">
        <f t="shared" si="32"/>
        <v>0</v>
      </c>
      <c r="J194" s="35">
        <f t="shared" si="32"/>
        <v>0</v>
      </c>
      <c r="K194" s="35">
        <f t="shared" si="32"/>
        <v>0</v>
      </c>
      <c r="L194" s="35">
        <f t="shared" si="32"/>
        <v>0</v>
      </c>
      <c r="M194" s="35">
        <f t="shared" si="24"/>
        <v>0</v>
      </c>
      <c r="N194" s="44">
        <f t="shared" si="32"/>
        <v>0</v>
      </c>
    </row>
    <row r="195" spans="1:14" x14ac:dyDescent="0.25">
      <c r="A195" s="37">
        <v>411</v>
      </c>
      <c r="B195" s="42" t="s">
        <v>205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0">
        <f t="shared" si="24"/>
        <v>0</v>
      </c>
      <c r="N195" s="36"/>
    </row>
    <row r="196" spans="1:14" x14ac:dyDescent="0.25">
      <c r="A196" s="37">
        <v>412</v>
      </c>
      <c r="B196" s="42" t="s">
        <v>206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0">
        <f t="shared" si="24"/>
        <v>0</v>
      </c>
      <c r="N196" s="36"/>
    </row>
    <row r="197" spans="1:14" x14ac:dyDescent="0.25">
      <c r="A197" s="37">
        <v>413</v>
      </c>
      <c r="B197" s="42" t="s">
        <v>207</v>
      </c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0">
        <f t="shared" si="24"/>
        <v>0</v>
      </c>
      <c r="N197" s="36"/>
    </row>
    <row r="198" spans="1:14" x14ac:dyDescent="0.25">
      <c r="A198" s="37">
        <v>414</v>
      </c>
      <c r="B198" s="42" t="s">
        <v>208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0">
        <f t="shared" si="24"/>
        <v>0</v>
      </c>
      <c r="N198" s="36"/>
    </row>
    <row r="199" spans="1:14" ht="25.5" x14ac:dyDescent="0.25">
      <c r="A199" s="37">
        <v>415</v>
      </c>
      <c r="B199" s="42" t="s">
        <v>209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0">
        <f t="shared" ref="M199:M263" si="33">SUM(C199:L199)</f>
        <v>0</v>
      </c>
      <c r="N199" s="36"/>
    </row>
    <row r="200" spans="1:14" ht="25.5" x14ac:dyDescent="0.25">
      <c r="A200" s="37">
        <v>416</v>
      </c>
      <c r="B200" s="42" t="s">
        <v>210</v>
      </c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0">
        <f t="shared" si="33"/>
        <v>0</v>
      </c>
      <c r="N200" s="36"/>
    </row>
    <row r="201" spans="1:14" ht="25.5" x14ac:dyDescent="0.25">
      <c r="A201" s="37">
        <v>417</v>
      </c>
      <c r="B201" s="42" t="s">
        <v>211</v>
      </c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0">
        <f t="shared" si="33"/>
        <v>0</v>
      </c>
      <c r="N201" s="36"/>
    </row>
    <row r="202" spans="1:14" ht="25.5" x14ac:dyDescent="0.25">
      <c r="A202" s="37">
        <v>418</v>
      </c>
      <c r="B202" s="42" t="s">
        <v>212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0">
        <f t="shared" si="33"/>
        <v>0</v>
      </c>
      <c r="N202" s="36"/>
    </row>
    <row r="203" spans="1:14" ht="25.5" x14ac:dyDescent="0.25">
      <c r="A203" s="37">
        <v>419</v>
      </c>
      <c r="B203" s="42" t="s">
        <v>213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0">
        <f t="shared" si="33"/>
        <v>0</v>
      </c>
      <c r="N203" s="36"/>
    </row>
    <row r="204" spans="1:14" x14ac:dyDescent="0.25">
      <c r="A204" s="33">
        <v>4200</v>
      </c>
      <c r="B204" s="34" t="s">
        <v>214</v>
      </c>
      <c r="C204" s="35">
        <f t="shared" ref="C204:L204" si="34">SUM(C205:C209)</f>
        <v>4450990.5</v>
      </c>
      <c r="D204" s="35">
        <f>SUM(D205:D209)</f>
        <v>0</v>
      </c>
      <c r="E204" s="35">
        <f t="shared" si="34"/>
        <v>0</v>
      </c>
      <c r="F204" s="35">
        <f t="shared" si="34"/>
        <v>0</v>
      </c>
      <c r="G204" s="35">
        <f t="shared" si="34"/>
        <v>0</v>
      </c>
      <c r="H204" s="35">
        <f t="shared" si="34"/>
        <v>0</v>
      </c>
      <c r="I204" s="35">
        <f t="shared" si="34"/>
        <v>0</v>
      </c>
      <c r="J204" s="35">
        <f t="shared" si="34"/>
        <v>0</v>
      </c>
      <c r="K204" s="35">
        <f t="shared" si="34"/>
        <v>0</v>
      </c>
      <c r="L204" s="35">
        <f t="shared" si="34"/>
        <v>0</v>
      </c>
      <c r="M204" s="35">
        <f t="shared" si="33"/>
        <v>4450990.5</v>
      </c>
      <c r="N204" s="43"/>
    </row>
    <row r="205" spans="1:14" ht="25.5" x14ac:dyDescent="0.25">
      <c r="A205" s="37">
        <v>421</v>
      </c>
      <c r="B205" s="42" t="s">
        <v>215</v>
      </c>
      <c r="C205" s="39">
        <v>4450990.5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40">
        <f t="shared" si="33"/>
        <v>4450990.5</v>
      </c>
      <c r="N205" s="36"/>
    </row>
    <row r="206" spans="1:14" ht="25.5" x14ac:dyDescent="0.25">
      <c r="A206" s="37">
        <v>422</v>
      </c>
      <c r="B206" s="42" t="s">
        <v>216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40">
        <f t="shared" si="33"/>
        <v>0</v>
      </c>
      <c r="N206" s="36"/>
    </row>
    <row r="207" spans="1:14" ht="25.5" x14ac:dyDescent="0.25">
      <c r="A207" s="37">
        <v>423</v>
      </c>
      <c r="B207" s="42" t="s">
        <v>217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40">
        <f t="shared" si="33"/>
        <v>0</v>
      </c>
      <c r="N207" s="36"/>
    </row>
    <row r="208" spans="1:14" x14ac:dyDescent="0.25">
      <c r="A208" s="37">
        <v>424</v>
      </c>
      <c r="B208" s="42" t="s">
        <v>218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40">
        <f t="shared" si="33"/>
        <v>0</v>
      </c>
      <c r="N208" s="36"/>
    </row>
    <row r="209" spans="1:14" ht="25.5" x14ac:dyDescent="0.25">
      <c r="A209" s="37">
        <v>425</v>
      </c>
      <c r="B209" s="42" t="s">
        <v>219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40">
        <f t="shared" si="33"/>
        <v>0</v>
      </c>
      <c r="N209" s="36"/>
    </row>
    <row r="210" spans="1:14" x14ac:dyDescent="0.25">
      <c r="A210" s="33">
        <v>4300</v>
      </c>
      <c r="B210" s="34" t="s">
        <v>220</v>
      </c>
      <c r="C210" s="35">
        <f t="shared" ref="C210:N210" si="35">SUM(C211:C219)</f>
        <v>3345600</v>
      </c>
      <c r="D210" s="35">
        <f>SUM(D211:D219)</f>
        <v>0</v>
      </c>
      <c r="E210" s="35">
        <f t="shared" si="35"/>
        <v>0</v>
      </c>
      <c r="F210" s="35">
        <f t="shared" si="35"/>
        <v>0</v>
      </c>
      <c r="G210" s="35">
        <f t="shared" si="35"/>
        <v>0</v>
      </c>
      <c r="H210" s="35">
        <f t="shared" si="35"/>
        <v>0</v>
      </c>
      <c r="I210" s="35">
        <f t="shared" si="35"/>
        <v>0</v>
      </c>
      <c r="J210" s="35">
        <f t="shared" si="35"/>
        <v>0</v>
      </c>
      <c r="K210" s="35">
        <f t="shared" si="35"/>
        <v>0</v>
      </c>
      <c r="L210" s="35">
        <f t="shared" si="35"/>
        <v>0</v>
      </c>
      <c r="M210" s="35">
        <f t="shared" si="33"/>
        <v>3345600</v>
      </c>
      <c r="N210" s="44">
        <f t="shared" si="35"/>
        <v>0</v>
      </c>
    </row>
    <row r="211" spans="1:14" x14ac:dyDescent="0.25">
      <c r="A211" s="37">
        <v>431</v>
      </c>
      <c r="B211" s="42" t="s">
        <v>221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40">
        <f t="shared" si="33"/>
        <v>0</v>
      </c>
      <c r="N211" s="36"/>
    </row>
    <row r="212" spans="1:14" x14ac:dyDescent="0.25">
      <c r="A212" s="37">
        <v>432</v>
      </c>
      <c r="B212" s="42" t="s">
        <v>222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40">
        <f t="shared" si="33"/>
        <v>0</v>
      </c>
      <c r="N212" s="36"/>
    </row>
    <row r="213" spans="1:14" x14ac:dyDescent="0.25">
      <c r="A213" s="37">
        <v>433</v>
      </c>
      <c r="B213" s="42" t="s">
        <v>223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40">
        <f t="shared" si="33"/>
        <v>0</v>
      </c>
      <c r="N213" s="36"/>
    </row>
    <row r="214" spans="1:14" x14ac:dyDescent="0.25">
      <c r="A214" s="37">
        <v>434</v>
      </c>
      <c r="B214" s="42" t="s">
        <v>224</v>
      </c>
      <c r="C214" s="39">
        <v>3345600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40">
        <f t="shared" si="33"/>
        <v>3345600</v>
      </c>
      <c r="N214" s="36"/>
    </row>
    <row r="215" spans="1:14" x14ac:dyDescent="0.25">
      <c r="A215" s="37">
        <v>435</v>
      </c>
      <c r="B215" s="42" t="s">
        <v>225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40">
        <f t="shared" si="33"/>
        <v>0</v>
      </c>
      <c r="N215" s="36"/>
    </row>
    <row r="216" spans="1:14" x14ac:dyDescent="0.25">
      <c r="A216" s="37">
        <v>436</v>
      </c>
      <c r="B216" s="42" t="s">
        <v>226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40">
        <f t="shared" si="33"/>
        <v>0</v>
      </c>
      <c r="N216" s="36"/>
    </row>
    <row r="217" spans="1:14" x14ac:dyDescent="0.25">
      <c r="A217" s="37">
        <v>437</v>
      </c>
      <c r="B217" s="42" t="s">
        <v>227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40">
        <f t="shared" si="33"/>
        <v>0</v>
      </c>
      <c r="N217" s="36"/>
    </row>
    <row r="218" spans="1:14" x14ac:dyDescent="0.25">
      <c r="A218" s="37">
        <v>438</v>
      </c>
      <c r="B218" s="42" t="s">
        <v>228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f t="shared" si="33"/>
        <v>0</v>
      </c>
      <c r="N218" s="36"/>
    </row>
    <row r="219" spans="1:14" x14ac:dyDescent="0.25">
      <c r="A219" s="37">
        <v>439</v>
      </c>
      <c r="B219" s="42" t="s">
        <v>229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40">
        <f t="shared" si="33"/>
        <v>0</v>
      </c>
      <c r="N219" s="36"/>
    </row>
    <row r="220" spans="1:14" x14ac:dyDescent="0.25">
      <c r="A220" s="33">
        <v>4400</v>
      </c>
      <c r="B220" s="34" t="s">
        <v>230</v>
      </c>
      <c r="C220" s="35">
        <f t="shared" ref="C220:N220" si="36">SUM(C221:C228)</f>
        <v>2859668.91909</v>
      </c>
      <c r="D220" s="35">
        <f>SUM(D221:D228)</f>
        <v>0</v>
      </c>
      <c r="E220" s="35">
        <f t="shared" si="36"/>
        <v>0</v>
      </c>
      <c r="F220" s="35">
        <f t="shared" si="36"/>
        <v>0</v>
      </c>
      <c r="G220" s="35">
        <f t="shared" si="36"/>
        <v>1090430.8087500001</v>
      </c>
      <c r="H220" s="35">
        <f t="shared" si="36"/>
        <v>0</v>
      </c>
      <c r="I220" s="35">
        <f t="shared" si="36"/>
        <v>452337.89040000003</v>
      </c>
      <c r="J220" s="35">
        <f t="shared" si="36"/>
        <v>137484.29754</v>
      </c>
      <c r="K220" s="35">
        <f t="shared" si="36"/>
        <v>0</v>
      </c>
      <c r="L220" s="35">
        <f t="shared" si="36"/>
        <v>0</v>
      </c>
      <c r="M220" s="35">
        <f t="shared" si="33"/>
        <v>4539921.9157799995</v>
      </c>
      <c r="N220" s="44">
        <f t="shared" si="36"/>
        <v>0</v>
      </c>
    </row>
    <row r="221" spans="1:14" x14ac:dyDescent="0.25">
      <c r="A221" s="37">
        <v>441</v>
      </c>
      <c r="B221" s="42" t="s">
        <v>231</v>
      </c>
      <c r="C221" s="39">
        <v>1241595</v>
      </c>
      <c r="D221" s="39">
        <v>0</v>
      </c>
      <c r="E221" s="39">
        <v>0</v>
      </c>
      <c r="F221" s="39">
        <v>0</v>
      </c>
      <c r="G221" s="39">
        <v>1090430.8087500001</v>
      </c>
      <c r="H221" s="39">
        <v>0</v>
      </c>
      <c r="I221" s="39">
        <v>452337.89040000003</v>
      </c>
      <c r="J221" s="39">
        <v>137484.29754</v>
      </c>
      <c r="K221" s="39">
        <v>0</v>
      </c>
      <c r="L221" s="39">
        <v>0</v>
      </c>
      <c r="M221" s="40">
        <f t="shared" si="33"/>
        <v>2921847.9966899999</v>
      </c>
      <c r="N221" s="36"/>
    </row>
    <row r="222" spans="1:14" x14ac:dyDescent="0.25">
      <c r="A222" s="37">
        <v>442</v>
      </c>
      <c r="B222" s="42" t="s">
        <v>232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40">
        <f t="shared" si="33"/>
        <v>0</v>
      </c>
      <c r="N222" s="36"/>
    </row>
    <row r="223" spans="1:14" x14ac:dyDescent="0.25">
      <c r="A223" s="37">
        <v>443</v>
      </c>
      <c r="B223" s="42" t="s">
        <v>233</v>
      </c>
      <c r="C223" s="39">
        <v>496638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40">
        <f t="shared" si="33"/>
        <v>496638</v>
      </c>
      <c r="N223" s="36"/>
    </row>
    <row r="224" spans="1:14" x14ac:dyDescent="0.25">
      <c r="A224" s="37">
        <v>444</v>
      </c>
      <c r="B224" s="42" t="s">
        <v>234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40">
        <f t="shared" si="33"/>
        <v>0</v>
      </c>
      <c r="N224" s="36"/>
    </row>
    <row r="225" spans="1:14" x14ac:dyDescent="0.25">
      <c r="A225" s="37">
        <v>445</v>
      </c>
      <c r="B225" s="42" t="s">
        <v>235</v>
      </c>
      <c r="C225" s="39">
        <v>1121435.91909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40">
        <f t="shared" si="33"/>
        <v>1121435.91909</v>
      </c>
      <c r="N225" s="36"/>
    </row>
    <row r="226" spans="1:14" x14ac:dyDescent="0.25">
      <c r="A226" s="37">
        <v>446</v>
      </c>
      <c r="B226" s="42" t="s">
        <v>236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40">
        <f t="shared" si="33"/>
        <v>0</v>
      </c>
      <c r="N226" s="36"/>
    </row>
    <row r="227" spans="1:14" x14ac:dyDescent="0.25">
      <c r="A227" s="37">
        <v>447</v>
      </c>
      <c r="B227" s="42" t="s">
        <v>237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40">
        <f t="shared" si="33"/>
        <v>0</v>
      </c>
      <c r="N227" s="36"/>
    </row>
    <row r="228" spans="1:14" x14ac:dyDescent="0.25">
      <c r="A228" s="37">
        <v>448</v>
      </c>
      <c r="B228" s="42" t="s">
        <v>238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40">
        <f t="shared" si="33"/>
        <v>0</v>
      </c>
      <c r="N228" s="36"/>
    </row>
    <row r="229" spans="1:14" x14ac:dyDescent="0.25">
      <c r="A229" s="33">
        <v>4500</v>
      </c>
      <c r="B229" s="34" t="s">
        <v>239</v>
      </c>
      <c r="C229" s="35">
        <f t="shared" ref="C229:N229" si="37">SUM(C230:C232)</f>
        <v>1699861.4334420001</v>
      </c>
      <c r="D229" s="35">
        <f>SUM(D230:D232)</f>
        <v>0</v>
      </c>
      <c r="E229" s="35">
        <f t="shared" si="37"/>
        <v>0</v>
      </c>
      <c r="F229" s="35">
        <f t="shared" si="37"/>
        <v>0</v>
      </c>
      <c r="G229" s="35">
        <f t="shared" si="37"/>
        <v>0</v>
      </c>
      <c r="H229" s="35">
        <f t="shared" si="37"/>
        <v>0</v>
      </c>
      <c r="I229" s="35">
        <f t="shared" si="37"/>
        <v>0</v>
      </c>
      <c r="J229" s="35">
        <f t="shared" si="37"/>
        <v>0</v>
      </c>
      <c r="K229" s="35">
        <f t="shared" si="37"/>
        <v>0</v>
      </c>
      <c r="L229" s="35">
        <f t="shared" si="37"/>
        <v>0</v>
      </c>
      <c r="M229" s="35">
        <f t="shared" si="33"/>
        <v>1699861.4334420001</v>
      </c>
      <c r="N229" s="44">
        <f t="shared" si="37"/>
        <v>0</v>
      </c>
    </row>
    <row r="230" spans="1:14" x14ac:dyDescent="0.25">
      <c r="A230" s="37">
        <v>451</v>
      </c>
      <c r="B230" s="42" t="s">
        <v>240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40">
        <f t="shared" si="33"/>
        <v>0</v>
      </c>
      <c r="N230" s="36"/>
    </row>
    <row r="231" spans="1:14" x14ac:dyDescent="0.25">
      <c r="A231" s="37">
        <v>452</v>
      </c>
      <c r="B231" s="42" t="s">
        <v>241</v>
      </c>
      <c r="C231" s="39">
        <v>1699861.4334420001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40">
        <f t="shared" si="33"/>
        <v>1699861.4334420001</v>
      </c>
      <c r="N231" s="36"/>
    </row>
    <row r="232" spans="1:14" x14ac:dyDescent="0.25">
      <c r="A232" s="37">
        <v>459</v>
      </c>
      <c r="B232" s="42" t="s">
        <v>242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40">
        <f t="shared" si="33"/>
        <v>0</v>
      </c>
      <c r="N232" s="36"/>
    </row>
    <row r="233" spans="1:14" ht="30" x14ac:dyDescent="0.25">
      <c r="A233" s="33">
        <v>4600</v>
      </c>
      <c r="B233" s="46" t="s">
        <v>243</v>
      </c>
      <c r="C233" s="35">
        <f t="shared" ref="C233:N233" si="38">SUM(C234:C240)</f>
        <v>0</v>
      </c>
      <c r="D233" s="35">
        <f>SUM(D234:D240)</f>
        <v>0</v>
      </c>
      <c r="E233" s="35">
        <f t="shared" si="38"/>
        <v>0</v>
      </c>
      <c r="F233" s="35">
        <f t="shared" si="38"/>
        <v>0</v>
      </c>
      <c r="G233" s="35">
        <f t="shared" si="38"/>
        <v>0</v>
      </c>
      <c r="H233" s="35">
        <f t="shared" si="38"/>
        <v>913335</v>
      </c>
      <c r="I233" s="35">
        <f t="shared" si="38"/>
        <v>0</v>
      </c>
      <c r="J233" s="35">
        <f t="shared" si="38"/>
        <v>0</v>
      </c>
      <c r="K233" s="35">
        <f t="shared" si="38"/>
        <v>0</v>
      </c>
      <c r="L233" s="35">
        <f t="shared" si="38"/>
        <v>0</v>
      </c>
      <c r="M233" s="35">
        <f t="shared" si="33"/>
        <v>913335</v>
      </c>
      <c r="N233" s="44">
        <f t="shared" si="38"/>
        <v>0</v>
      </c>
    </row>
    <row r="234" spans="1:14" x14ac:dyDescent="0.25">
      <c r="A234" s="37">
        <v>461</v>
      </c>
      <c r="B234" s="42" t="s">
        <v>244</v>
      </c>
      <c r="C234" s="39">
        <f>'[2]PRESUPUESTO 2019'!C233</f>
        <v>0</v>
      </c>
      <c r="D234" s="39">
        <f>'[2]PRESUPUESTO 2019'!K233</f>
        <v>0</v>
      </c>
      <c r="E234" s="39">
        <v>0</v>
      </c>
      <c r="F234" s="39">
        <f>'[2]PRESUPUESTO 2019'!D233</f>
        <v>0</v>
      </c>
      <c r="G234" s="39">
        <f>'[2]PRESUPUESTO 2019'!G233</f>
        <v>0</v>
      </c>
      <c r="H234" s="39">
        <v>913335</v>
      </c>
      <c r="I234" s="39">
        <f>'[2]PRESUPUESTO 2019'!L233</f>
        <v>0</v>
      </c>
      <c r="J234" s="39">
        <f>'[2]PRESUPUESTO 2019'!H233+'[2]PRESUPUESTO 2019'!F233+'[2]PRESUPUESTO 2019'!E233</f>
        <v>0</v>
      </c>
      <c r="K234" s="39">
        <f>'[2]PRESUPUESTO 2019'!$J$7</f>
        <v>0</v>
      </c>
      <c r="L234" s="39">
        <v>0</v>
      </c>
      <c r="M234" s="40">
        <f t="shared" si="33"/>
        <v>913335</v>
      </c>
      <c r="N234" s="36"/>
    </row>
    <row r="235" spans="1:14" x14ac:dyDescent="0.25">
      <c r="A235" s="37">
        <v>462</v>
      </c>
      <c r="B235" s="42" t="s">
        <v>245</v>
      </c>
      <c r="C235" s="39">
        <f>'[2]PRESUPUESTO 2019'!C234</f>
        <v>0</v>
      </c>
      <c r="D235" s="39">
        <f>'[2]PRESUPUESTO 2019'!K234</f>
        <v>0</v>
      </c>
      <c r="E235" s="39">
        <v>0</v>
      </c>
      <c r="F235" s="39">
        <f>'[2]PRESUPUESTO 2019'!D234</f>
        <v>0</v>
      </c>
      <c r="G235" s="39">
        <f>'[2]PRESUPUESTO 2019'!G234</f>
        <v>0</v>
      </c>
      <c r="H235" s="39">
        <f>'[2]PRESUPUESTO 2019'!I234</f>
        <v>0</v>
      </c>
      <c r="I235" s="39">
        <f>'[2]PRESUPUESTO 2019'!L234</f>
        <v>0</v>
      </c>
      <c r="J235" s="39">
        <f>'[2]PRESUPUESTO 2019'!H234+'[2]PRESUPUESTO 2019'!F234+'[2]PRESUPUESTO 2019'!E234</f>
        <v>0</v>
      </c>
      <c r="K235" s="39">
        <f>'[2]PRESUPUESTO 2019'!$J$7</f>
        <v>0</v>
      </c>
      <c r="L235" s="39">
        <v>0</v>
      </c>
      <c r="M235" s="40">
        <f t="shared" si="33"/>
        <v>0</v>
      </c>
      <c r="N235" s="36"/>
    </row>
    <row r="236" spans="1:14" x14ac:dyDescent="0.25">
      <c r="A236" s="37">
        <v>463</v>
      </c>
      <c r="B236" s="42" t="s">
        <v>246</v>
      </c>
      <c r="C236" s="39">
        <f>'[2]PRESUPUESTO 2019'!C235</f>
        <v>0</v>
      </c>
      <c r="D236" s="39">
        <f>'[2]PRESUPUESTO 2019'!K235</f>
        <v>0</v>
      </c>
      <c r="E236" s="39">
        <v>0</v>
      </c>
      <c r="F236" s="39">
        <f>'[2]PRESUPUESTO 2019'!D235</f>
        <v>0</v>
      </c>
      <c r="G236" s="39">
        <f>'[2]PRESUPUESTO 2019'!G235</f>
        <v>0</v>
      </c>
      <c r="H236" s="39">
        <f>'[2]PRESUPUESTO 2019'!I235</f>
        <v>0</v>
      </c>
      <c r="I236" s="39">
        <f>'[2]PRESUPUESTO 2019'!L235</f>
        <v>0</v>
      </c>
      <c r="J236" s="39">
        <f>'[2]PRESUPUESTO 2019'!H235+'[2]PRESUPUESTO 2019'!F235+'[2]PRESUPUESTO 2019'!E235</f>
        <v>0</v>
      </c>
      <c r="K236" s="39">
        <f>'[2]PRESUPUESTO 2019'!$J$7</f>
        <v>0</v>
      </c>
      <c r="L236" s="39">
        <v>0</v>
      </c>
      <c r="M236" s="40">
        <f t="shared" si="33"/>
        <v>0</v>
      </c>
      <c r="N236" s="36"/>
    </row>
    <row r="237" spans="1:14" ht="25.5" x14ac:dyDescent="0.25">
      <c r="A237" s="37">
        <v>464</v>
      </c>
      <c r="B237" s="42" t="s">
        <v>247</v>
      </c>
      <c r="C237" s="39">
        <f>'[2]PRESUPUESTO 2019'!C236</f>
        <v>0</v>
      </c>
      <c r="D237" s="39">
        <f>'[2]PRESUPUESTO 2019'!K236</f>
        <v>0</v>
      </c>
      <c r="E237" s="39">
        <v>0</v>
      </c>
      <c r="F237" s="39">
        <f>'[2]PRESUPUESTO 2019'!D236</f>
        <v>0</v>
      </c>
      <c r="G237" s="39">
        <f>'[2]PRESUPUESTO 2019'!G236</f>
        <v>0</v>
      </c>
      <c r="H237" s="39">
        <f>'[2]PRESUPUESTO 2019'!I236</f>
        <v>0</v>
      </c>
      <c r="I237" s="39">
        <f>'[2]PRESUPUESTO 2019'!L236</f>
        <v>0</v>
      </c>
      <c r="J237" s="39">
        <f>'[2]PRESUPUESTO 2019'!H236+'[2]PRESUPUESTO 2019'!F236+'[2]PRESUPUESTO 2019'!E236</f>
        <v>0</v>
      </c>
      <c r="K237" s="39">
        <f>'[2]PRESUPUESTO 2019'!$J$7</f>
        <v>0</v>
      </c>
      <c r="L237" s="39">
        <v>0</v>
      </c>
      <c r="M237" s="40">
        <f t="shared" si="33"/>
        <v>0</v>
      </c>
      <c r="N237" s="36"/>
    </row>
    <row r="238" spans="1:14" ht="25.5" x14ac:dyDescent="0.25">
      <c r="A238" s="37">
        <v>465</v>
      </c>
      <c r="B238" s="42" t="s">
        <v>248</v>
      </c>
      <c r="C238" s="39">
        <f>'[2]PRESUPUESTO 2019'!C237</f>
        <v>0</v>
      </c>
      <c r="D238" s="39">
        <f>'[2]PRESUPUESTO 2019'!K237</f>
        <v>0</v>
      </c>
      <c r="E238" s="39">
        <v>0</v>
      </c>
      <c r="F238" s="39">
        <f>'[2]PRESUPUESTO 2019'!D237</f>
        <v>0</v>
      </c>
      <c r="G238" s="39">
        <f>'[2]PRESUPUESTO 2019'!G237</f>
        <v>0</v>
      </c>
      <c r="H238" s="39">
        <f>'[2]PRESUPUESTO 2019'!I237</f>
        <v>0</v>
      </c>
      <c r="I238" s="39">
        <f>'[2]PRESUPUESTO 2019'!L237</f>
        <v>0</v>
      </c>
      <c r="J238" s="39">
        <f>'[2]PRESUPUESTO 2019'!H237+'[2]PRESUPUESTO 2019'!F237+'[2]PRESUPUESTO 2019'!E237</f>
        <v>0</v>
      </c>
      <c r="K238" s="39">
        <f>'[2]PRESUPUESTO 2019'!$J$7</f>
        <v>0</v>
      </c>
      <c r="L238" s="39">
        <v>0</v>
      </c>
      <c r="M238" s="40">
        <f t="shared" si="33"/>
        <v>0</v>
      </c>
      <c r="N238" s="36"/>
    </row>
    <row r="239" spans="1:14" ht="25.5" x14ac:dyDescent="0.25">
      <c r="A239" s="37">
        <v>466</v>
      </c>
      <c r="B239" s="54" t="s">
        <v>249</v>
      </c>
      <c r="C239" s="39">
        <f>'[2]PRESUPUESTO 2019'!C238</f>
        <v>0</v>
      </c>
      <c r="D239" s="39">
        <f>'[2]PRESUPUESTO 2019'!K238</f>
        <v>0</v>
      </c>
      <c r="E239" s="39">
        <v>0</v>
      </c>
      <c r="F239" s="39">
        <f>'[2]PRESUPUESTO 2019'!D238</f>
        <v>0</v>
      </c>
      <c r="G239" s="39">
        <f>'[2]PRESUPUESTO 2019'!G238</f>
        <v>0</v>
      </c>
      <c r="H239" s="39">
        <f>'[2]PRESUPUESTO 2019'!I238</f>
        <v>0</v>
      </c>
      <c r="I239" s="39">
        <f>'[2]PRESUPUESTO 2019'!L238</f>
        <v>0</v>
      </c>
      <c r="J239" s="39">
        <f>'[2]PRESUPUESTO 2019'!H238+'[2]PRESUPUESTO 2019'!F238+'[2]PRESUPUESTO 2019'!E238</f>
        <v>0</v>
      </c>
      <c r="K239" s="39">
        <f>'[2]PRESUPUESTO 2019'!$J$7</f>
        <v>0</v>
      </c>
      <c r="L239" s="39">
        <v>0</v>
      </c>
      <c r="M239" s="40"/>
      <c r="N239" s="36"/>
    </row>
    <row r="240" spans="1:14" x14ac:dyDescent="0.25">
      <c r="A240" s="37">
        <v>469</v>
      </c>
      <c r="B240" s="42" t="s">
        <v>250</v>
      </c>
      <c r="C240" s="39">
        <f>'[2]PRESUPUESTO 2019'!C239</f>
        <v>0</v>
      </c>
      <c r="D240" s="39">
        <f>'[2]PRESUPUESTO 2019'!K239</f>
        <v>0</v>
      </c>
      <c r="E240" s="39">
        <v>0</v>
      </c>
      <c r="F240" s="39">
        <f>'[2]PRESUPUESTO 2019'!D239</f>
        <v>0</v>
      </c>
      <c r="G240" s="39">
        <f>'[2]PRESUPUESTO 2019'!G239</f>
        <v>0</v>
      </c>
      <c r="H240" s="39">
        <f>'[2]PRESUPUESTO 2019'!I239</f>
        <v>0</v>
      </c>
      <c r="I240" s="39">
        <f>'[2]PRESUPUESTO 2019'!L239</f>
        <v>0</v>
      </c>
      <c r="J240" s="39">
        <f>'[2]PRESUPUESTO 2019'!H239+'[2]PRESUPUESTO 2019'!F239+'[2]PRESUPUESTO 2019'!E239</f>
        <v>0</v>
      </c>
      <c r="K240" s="39">
        <f>'[2]PRESUPUESTO 2019'!$J$7</f>
        <v>0</v>
      </c>
      <c r="L240" s="39">
        <v>0</v>
      </c>
      <c r="M240" s="40">
        <f t="shared" si="33"/>
        <v>0</v>
      </c>
      <c r="N240" s="36"/>
    </row>
    <row r="241" spans="1:14" x14ac:dyDescent="0.25">
      <c r="A241" s="33">
        <v>4700</v>
      </c>
      <c r="B241" s="34" t="s">
        <v>251</v>
      </c>
      <c r="C241" s="35">
        <f t="shared" ref="C241:N241" si="39">SUM(C242)</f>
        <v>0</v>
      </c>
      <c r="D241" s="35">
        <f t="shared" si="39"/>
        <v>0</v>
      </c>
      <c r="E241" s="35">
        <f t="shared" si="39"/>
        <v>0</v>
      </c>
      <c r="F241" s="35">
        <f t="shared" si="39"/>
        <v>0</v>
      </c>
      <c r="G241" s="35">
        <f t="shared" si="39"/>
        <v>0</v>
      </c>
      <c r="H241" s="35">
        <f t="shared" si="39"/>
        <v>0</v>
      </c>
      <c r="I241" s="35">
        <f t="shared" si="39"/>
        <v>0</v>
      </c>
      <c r="J241" s="35">
        <f t="shared" si="39"/>
        <v>0</v>
      </c>
      <c r="K241" s="35">
        <f t="shared" si="39"/>
        <v>0</v>
      </c>
      <c r="L241" s="35">
        <f t="shared" si="39"/>
        <v>0</v>
      </c>
      <c r="M241" s="35">
        <f t="shared" si="33"/>
        <v>0</v>
      </c>
      <c r="N241" s="55">
        <f t="shared" si="39"/>
        <v>0</v>
      </c>
    </row>
    <row r="242" spans="1:14" x14ac:dyDescent="0.25">
      <c r="A242" s="37">
        <v>471</v>
      </c>
      <c r="B242" s="42" t="s">
        <v>252</v>
      </c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40">
        <f t="shared" si="33"/>
        <v>0</v>
      </c>
      <c r="N242" s="36"/>
    </row>
    <row r="243" spans="1:14" x14ac:dyDescent="0.25">
      <c r="A243" s="33">
        <v>4800</v>
      </c>
      <c r="B243" s="34" t="s">
        <v>253</v>
      </c>
      <c r="C243" s="35">
        <f t="shared" ref="C243:N243" si="40">SUM(C244:C248)</f>
        <v>0</v>
      </c>
      <c r="D243" s="35">
        <f>SUM(D244:D248)</f>
        <v>0</v>
      </c>
      <c r="E243" s="35">
        <f t="shared" si="40"/>
        <v>0</v>
      </c>
      <c r="F243" s="35">
        <f t="shared" si="40"/>
        <v>0</v>
      </c>
      <c r="G243" s="35">
        <f t="shared" si="40"/>
        <v>0</v>
      </c>
      <c r="H243" s="35">
        <f t="shared" si="40"/>
        <v>0</v>
      </c>
      <c r="I243" s="35">
        <f t="shared" si="40"/>
        <v>0</v>
      </c>
      <c r="J243" s="35">
        <f t="shared" si="40"/>
        <v>0</v>
      </c>
      <c r="K243" s="35">
        <f t="shared" si="40"/>
        <v>0</v>
      </c>
      <c r="L243" s="35">
        <f t="shared" si="40"/>
        <v>0</v>
      </c>
      <c r="M243" s="35">
        <f t="shared" si="33"/>
        <v>0</v>
      </c>
      <c r="N243" s="55">
        <f t="shared" si="40"/>
        <v>0</v>
      </c>
    </row>
    <row r="244" spans="1:14" x14ac:dyDescent="0.25">
      <c r="A244" s="37">
        <v>481</v>
      </c>
      <c r="B244" s="42" t="s">
        <v>254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0">
        <f t="shared" si="33"/>
        <v>0</v>
      </c>
      <c r="N244" s="57"/>
    </row>
    <row r="245" spans="1:14" x14ac:dyDescent="0.25">
      <c r="A245" s="37">
        <v>482</v>
      </c>
      <c r="B245" s="42" t="s">
        <v>255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0">
        <f t="shared" si="33"/>
        <v>0</v>
      </c>
      <c r="N245" s="36"/>
    </row>
    <row r="246" spans="1:14" x14ac:dyDescent="0.25">
      <c r="A246" s="37">
        <v>483</v>
      </c>
      <c r="B246" s="42" t="s">
        <v>256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0">
        <f t="shared" si="33"/>
        <v>0</v>
      </c>
      <c r="N246" s="57"/>
    </row>
    <row r="247" spans="1:14" x14ac:dyDescent="0.25">
      <c r="A247" s="37">
        <v>484</v>
      </c>
      <c r="B247" s="42" t="s">
        <v>257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0">
        <f t="shared" si="33"/>
        <v>0</v>
      </c>
      <c r="N247" s="57"/>
    </row>
    <row r="248" spans="1:14" x14ac:dyDescent="0.25">
      <c r="A248" s="37">
        <v>485</v>
      </c>
      <c r="B248" s="42" t="s">
        <v>258</v>
      </c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0">
        <f t="shared" si="33"/>
        <v>0</v>
      </c>
      <c r="N248" s="57"/>
    </row>
    <row r="249" spans="1:14" x14ac:dyDescent="0.25">
      <c r="A249" s="33">
        <v>4900</v>
      </c>
      <c r="B249" s="34" t="s">
        <v>259</v>
      </c>
      <c r="C249" s="35">
        <f t="shared" ref="C249:L249" si="41">SUM(C250:C252)</f>
        <v>0</v>
      </c>
      <c r="D249" s="35">
        <f>SUM(D250:D252)</f>
        <v>0</v>
      </c>
      <c r="E249" s="35">
        <f t="shared" si="41"/>
        <v>0</v>
      </c>
      <c r="F249" s="35">
        <f t="shared" si="41"/>
        <v>0</v>
      </c>
      <c r="G249" s="35">
        <f t="shared" si="41"/>
        <v>0</v>
      </c>
      <c r="H249" s="35">
        <f t="shared" si="41"/>
        <v>0</v>
      </c>
      <c r="I249" s="35">
        <f t="shared" si="41"/>
        <v>0</v>
      </c>
      <c r="J249" s="35">
        <f t="shared" si="41"/>
        <v>0</v>
      </c>
      <c r="K249" s="35">
        <f t="shared" si="41"/>
        <v>0</v>
      </c>
      <c r="L249" s="35">
        <f t="shared" si="41"/>
        <v>0</v>
      </c>
      <c r="M249" s="35">
        <f t="shared" si="33"/>
        <v>0</v>
      </c>
      <c r="N249" s="43"/>
    </row>
    <row r="250" spans="1:14" x14ac:dyDescent="0.25">
      <c r="A250" s="58">
        <v>491</v>
      </c>
      <c r="B250" s="42" t="s">
        <v>260</v>
      </c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40">
        <f t="shared" si="33"/>
        <v>0</v>
      </c>
      <c r="N250" s="36"/>
    </row>
    <row r="251" spans="1:14" x14ac:dyDescent="0.25">
      <c r="A251" s="58">
        <v>492</v>
      </c>
      <c r="B251" s="42" t="s">
        <v>261</v>
      </c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40">
        <f t="shared" si="33"/>
        <v>0</v>
      </c>
      <c r="N251" s="36"/>
    </row>
    <row r="252" spans="1:14" x14ac:dyDescent="0.25">
      <c r="A252" s="58">
        <v>493</v>
      </c>
      <c r="B252" s="42" t="s">
        <v>262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40">
        <f t="shared" si="33"/>
        <v>0</v>
      </c>
      <c r="N252" s="36"/>
    </row>
    <row r="253" spans="1:14" ht="15.75" x14ac:dyDescent="0.25">
      <c r="A253" s="29">
        <v>5000</v>
      </c>
      <c r="B253" s="30" t="s">
        <v>263</v>
      </c>
      <c r="C253" s="48">
        <f t="shared" ref="C253:N253" si="42">C254+C261+C266+C269+C276+C278+C287+C297+C302</f>
        <v>1119030.4752</v>
      </c>
      <c r="D253" s="48">
        <f>D254+D261+D266+D269+D276+D278+D287+D297+D302</f>
        <v>0</v>
      </c>
      <c r="E253" s="48">
        <f t="shared" si="42"/>
        <v>0</v>
      </c>
      <c r="F253" s="48">
        <f t="shared" si="42"/>
        <v>0</v>
      </c>
      <c r="G253" s="48">
        <f t="shared" si="42"/>
        <v>0</v>
      </c>
      <c r="H253" s="48">
        <f t="shared" si="42"/>
        <v>0</v>
      </c>
      <c r="I253" s="48">
        <f t="shared" si="42"/>
        <v>0</v>
      </c>
      <c r="J253" s="48">
        <f t="shared" si="42"/>
        <v>2511968.8383999998</v>
      </c>
      <c r="K253" s="48">
        <f t="shared" si="42"/>
        <v>0</v>
      </c>
      <c r="L253" s="48">
        <f t="shared" si="42"/>
        <v>0</v>
      </c>
      <c r="M253" s="48">
        <f t="shared" si="33"/>
        <v>3630999.3136</v>
      </c>
      <c r="N253" s="49">
        <f t="shared" si="42"/>
        <v>0</v>
      </c>
    </row>
    <row r="254" spans="1:14" x14ac:dyDescent="0.25">
      <c r="A254" s="33">
        <v>5100</v>
      </c>
      <c r="B254" s="34" t="s">
        <v>264</v>
      </c>
      <c r="C254" s="35">
        <f>SUM(C255:C260)</f>
        <v>293166.67520000006</v>
      </c>
      <c r="D254" s="35">
        <f>SUM(D255:D260)</f>
        <v>0</v>
      </c>
      <c r="E254" s="35">
        <f t="shared" ref="E254:N254" si="43">SUM(E255:E260)</f>
        <v>0</v>
      </c>
      <c r="F254" s="35">
        <f t="shared" si="43"/>
        <v>0</v>
      </c>
      <c r="G254" s="35">
        <f t="shared" si="43"/>
        <v>0</v>
      </c>
      <c r="H254" s="35">
        <f t="shared" si="43"/>
        <v>0</v>
      </c>
      <c r="I254" s="35">
        <f t="shared" si="43"/>
        <v>0</v>
      </c>
      <c r="J254" s="35">
        <f t="shared" si="43"/>
        <v>0</v>
      </c>
      <c r="K254" s="35">
        <f t="shared" si="43"/>
        <v>0</v>
      </c>
      <c r="L254" s="35">
        <f t="shared" si="43"/>
        <v>0</v>
      </c>
      <c r="M254" s="35">
        <f t="shared" si="33"/>
        <v>293166.67520000006</v>
      </c>
      <c r="N254" s="44">
        <f t="shared" si="43"/>
        <v>0</v>
      </c>
    </row>
    <row r="255" spans="1:14" x14ac:dyDescent="0.25">
      <c r="A255" s="37">
        <v>511</v>
      </c>
      <c r="B255" s="42" t="s">
        <v>265</v>
      </c>
      <c r="C255" s="39">
        <v>0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40">
        <f t="shared" si="33"/>
        <v>0</v>
      </c>
      <c r="N255" s="36"/>
    </row>
    <row r="256" spans="1:14" x14ac:dyDescent="0.25">
      <c r="A256" s="37">
        <v>512</v>
      </c>
      <c r="B256" s="42" t="s">
        <v>266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40">
        <f t="shared" si="33"/>
        <v>0</v>
      </c>
      <c r="N256" s="36"/>
    </row>
    <row r="257" spans="1:14" x14ac:dyDescent="0.25">
      <c r="A257" s="37">
        <v>513</v>
      </c>
      <c r="B257" s="42" t="s">
        <v>267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40">
        <f t="shared" si="33"/>
        <v>0</v>
      </c>
      <c r="N257" s="36"/>
    </row>
    <row r="258" spans="1:14" x14ac:dyDescent="0.25">
      <c r="A258" s="37">
        <v>514</v>
      </c>
      <c r="B258" s="42" t="s">
        <v>268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40">
        <f t="shared" si="33"/>
        <v>0</v>
      </c>
      <c r="N258" s="36"/>
    </row>
    <row r="259" spans="1:14" x14ac:dyDescent="0.25">
      <c r="A259" s="37">
        <v>515</v>
      </c>
      <c r="B259" s="42" t="s">
        <v>269</v>
      </c>
      <c r="C259" s="39">
        <v>293166.67520000006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40">
        <f t="shared" si="33"/>
        <v>293166.67520000006</v>
      </c>
      <c r="N259" s="36"/>
    </row>
    <row r="260" spans="1:14" x14ac:dyDescent="0.25">
      <c r="A260" s="37">
        <v>519</v>
      </c>
      <c r="B260" s="42" t="s">
        <v>270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40">
        <f t="shared" si="33"/>
        <v>0</v>
      </c>
      <c r="N260" s="36"/>
    </row>
    <row r="261" spans="1:14" x14ac:dyDescent="0.25">
      <c r="A261" s="33">
        <v>5200</v>
      </c>
      <c r="B261" s="34" t="s">
        <v>271</v>
      </c>
      <c r="C261" s="35">
        <f t="shared" ref="C261:N261" si="44">SUM(C262:C265)</f>
        <v>0</v>
      </c>
      <c r="D261" s="35">
        <f>SUM(D262:D265)</f>
        <v>0</v>
      </c>
      <c r="E261" s="35">
        <f t="shared" si="44"/>
        <v>0</v>
      </c>
      <c r="F261" s="35">
        <f t="shared" si="44"/>
        <v>0</v>
      </c>
      <c r="G261" s="35">
        <f t="shared" si="44"/>
        <v>0</v>
      </c>
      <c r="H261" s="35">
        <f t="shared" si="44"/>
        <v>0</v>
      </c>
      <c r="I261" s="35">
        <f t="shared" si="44"/>
        <v>0</v>
      </c>
      <c r="J261" s="35">
        <f t="shared" si="44"/>
        <v>0</v>
      </c>
      <c r="K261" s="35">
        <f t="shared" si="44"/>
        <v>0</v>
      </c>
      <c r="L261" s="35">
        <f t="shared" si="44"/>
        <v>0</v>
      </c>
      <c r="M261" s="35">
        <f t="shared" si="33"/>
        <v>0</v>
      </c>
      <c r="N261" s="44">
        <f t="shared" si="44"/>
        <v>0</v>
      </c>
    </row>
    <row r="262" spans="1:14" x14ac:dyDescent="0.25">
      <c r="A262" s="37">
        <v>521</v>
      </c>
      <c r="B262" s="42" t="s">
        <v>272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0">
        <f t="shared" si="33"/>
        <v>0</v>
      </c>
      <c r="N262" s="36"/>
    </row>
    <row r="263" spans="1:14" x14ac:dyDescent="0.25">
      <c r="A263" s="37">
        <v>522</v>
      </c>
      <c r="B263" s="42" t="s">
        <v>273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0">
        <f t="shared" si="33"/>
        <v>0</v>
      </c>
      <c r="N263" s="36"/>
    </row>
    <row r="264" spans="1:14" x14ac:dyDescent="0.25">
      <c r="A264" s="37">
        <v>523</v>
      </c>
      <c r="B264" s="42" t="s">
        <v>274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0">
        <f t="shared" ref="M264:M327" si="45">SUM(C264:L264)</f>
        <v>0</v>
      </c>
      <c r="N264" s="36"/>
    </row>
    <row r="265" spans="1:14" x14ac:dyDescent="0.25">
      <c r="A265" s="37">
        <v>529</v>
      </c>
      <c r="B265" s="42" t="s">
        <v>275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0">
        <f t="shared" si="45"/>
        <v>0</v>
      </c>
      <c r="N265" s="36"/>
    </row>
    <row r="266" spans="1:14" x14ac:dyDescent="0.25">
      <c r="A266" s="33">
        <v>5300</v>
      </c>
      <c r="B266" s="34" t="s">
        <v>276</v>
      </c>
      <c r="C266" s="35">
        <f t="shared" ref="C266:L266" si="46">SUM(C267:C268)</f>
        <v>0</v>
      </c>
      <c r="D266" s="35">
        <f>SUM(D267:D268)</f>
        <v>0</v>
      </c>
      <c r="E266" s="35">
        <f t="shared" si="46"/>
        <v>0</v>
      </c>
      <c r="F266" s="35">
        <f t="shared" si="46"/>
        <v>0</v>
      </c>
      <c r="G266" s="35">
        <f t="shared" si="46"/>
        <v>0</v>
      </c>
      <c r="H266" s="35">
        <f t="shared" si="46"/>
        <v>0</v>
      </c>
      <c r="I266" s="35">
        <f t="shared" si="46"/>
        <v>0</v>
      </c>
      <c r="J266" s="35">
        <f t="shared" si="46"/>
        <v>0</v>
      </c>
      <c r="K266" s="35">
        <f t="shared" si="46"/>
        <v>0</v>
      </c>
      <c r="L266" s="35">
        <f t="shared" si="46"/>
        <v>0</v>
      </c>
      <c r="M266" s="35">
        <f t="shared" si="45"/>
        <v>0</v>
      </c>
      <c r="N266" s="43"/>
    </row>
    <row r="267" spans="1:14" x14ac:dyDescent="0.25">
      <c r="A267" s="37">
        <v>531</v>
      </c>
      <c r="B267" s="42" t="s">
        <v>277</v>
      </c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0">
        <f t="shared" si="45"/>
        <v>0</v>
      </c>
      <c r="N267" s="36"/>
    </row>
    <row r="268" spans="1:14" x14ac:dyDescent="0.25">
      <c r="A268" s="37">
        <v>532</v>
      </c>
      <c r="B268" s="42" t="s">
        <v>278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0">
        <f t="shared" si="45"/>
        <v>0</v>
      </c>
      <c r="N268" s="36"/>
    </row>
    <row r="269" spans="1:14" x14ac:dyDescent="0.25">
      <c r="A269" s="33">
        <v>5400</v>
      </c>
      <c r="B269" s="34" t="s">
        <v>279</v>
      </c>
      <c r="C269" s="35">
        <f t="shared" ref="C269:N269" si="47">SUM(C270:C275)</f>
        <v>604795</v>
      </c>
      <c r="D269" s="35">
        <f>SUM(D270:D275)</f>
        <v>0</v>
      </c>
      <c r="E269" s="35">
        <f t="shared" si="47"/>
        <v>0</v>
      </c>
      <c r="F269" s="35">
        <f t="shared" si="47"/>
        <v>0</v>
      </c>
      <c r="G269" s="35">
        <f t="shared" si="47"/>
        <v>0</v>
      </c>
      <c r="H269" s="35">
        <f t="shared" si="47"/>
        <v>0</v>
      </c>
      <c r="I269" s="35">
        <f t="shared" si="47"/>
        <v>0</v>
      </c>
      <c r="J269" s="35">
        <f t="shared" si="47"/>
        <v>1000180</v>
      </c>
      <c r="K269" s="35">
        <f t="shared" si="47"/>
        <v>0</v>
      </c>
      <c r="L269" s="35">
        <f t="shared" si="47"/>
        <v>0</v>
      </c>
      <c r="M269" s="35">
        <f t="shared" si="45"/>
        <v>1604975</v>
      </c>
      <c r="N269" s="44">
        <f t="shared" si="47"/>
        <v>0</v>
      </c>
    </row>
    <row r="270" spans="1:14" x14ac:dyDescent="0.25">
      <c r="A270" s="37">
        <v>541</v>
      </c>
      <c r="B270" s="42" t="s">
        <v>280</v>
      </c>
      <c r="C270" s="39">
        <v>604795</v>
      </c>
      <c r="D270" s="39">
        <v>0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1000180</v>
      </c>
      <c r="K270" s="39">
        <v>0</v>
      </c>
      <c r="L270" s="39">
        <v>0</v>
      </c>
      <c r="M270" s="40">
        <f t="shared" si="45"/>
        <v>1604975</v>
      </c>
      <c r="N270" s="36"/>
    </row>
    <row r="271" spans="1:14" x14ac:dyDescent="0.25">
      <c r="A271" s="37">
        <v>542</v>
      </c>
      <c r="B271" s="42" t="s">
        <v>281</v>
      </c>
      <c r="C271" s="39">
        <v>0</v>
      </c>
      <c r="D271" s="39">
        <v>0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40">
        <f t="shared" si="45"/>
        <v>0</v>
      </c>
      <c r="N271" s="36"/>
    </row>
    <row r="272" spans="1:14" x14ac:dyDescent="0.25">
      <c r="A272" s="37">
        <v>543</v>
      </c>
      <c r="B272" s="42" t="s">
        <v>282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40">
        <f t="shared" si="45"/>
        <v>0</v>
      </c>
      <c r="N272" s="36"/>
    </row>
    <row r="273" spans="1:14" x14ac:dyDescent="0.25">
      <c r="A273" s="37">
        <v>544</v>
      </c>
      <c r="B273" s="42" t="s">
        <v>283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40">
        <f t="shared" si="45"/>
        <v>0</v>
      </c>
      <c r="N273" s="36"/>
    </row>
    <row r="274" spans="1:14" x14ac:dyDescent="0.25">
      <c r="A274" s="37">
        <v>545</v>
      </c>
      <c r="B274" s="42" t="s">
        <v>284</v>
      </c>
      <c r="C274" s="39">
        <v>0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40">
        <f t="shared" si="45"/>
        <v>0</v>
      </c>
      <c r="N274" s="36"/>
    </row>
    <row r="275" spans="1:14" x14ac:dyDescent="0.25">
      <c r="A275" s="37">
        <v>549</v>
      </c>
      <c r="B275" s="42" t="s">
        <v>285</v>
      </c>
      <c r="C275" s="39">
        <v>0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40">
        <f t="shared" si="45"/>
        <v>0</v>
      </c>
      <c r="N275" s="36"/>
    </row>
    <row r="276" spans="1:14" x14ac:dyDescent="0.25">
      <c r="A276" s="33">
        <v>5500</v>
      </c>
      <c r="B276" s="34" t="s">
        <v>286</v>
      </c>
      <c r="C276" s="35">
        <f t="shared" ref="C276:N276" si="48">SUM(C277)</f>
        <v>0</v>
      </c>
      <c r="D276" s="35">
        <f t="shared" si="48"/>
        <v>0</v>
      </c>
      <c r="E276" s="35">
        <f t="shared" si="48"/>
        <v>0</v>
      </c>
      <c r="F276" s="35">
        <f t="shared" si="48"/>
        <v>0</v>
      </c>
      <c r="G276" s="35">
        <f t="shared" si="48"/>
        <v>0</v>
      </c>
      <c r="H276" s="35">
        <f t="shared" si="48"/>
        <v>0</v>
      </c>
      <c r="I276" s="35">
        <f t="shared" si="48"/>
        <v>0</v>
      </c>
      <c r="J276" s="35">
        <f t="shared" si="48"/>
        <v>0</v>
      </c>
      <c r="K276" s="35">
        <f t="shared" si="48"/>
        <v>0</v>
      </c>
      <c r="L276" s="35">
        <f t="shared" si="48"/>
        <v>0</v>
      </c>
      <c r="M276" s="35">
        <f t="shared" si="45"/>
        <v>0</v>
      </c>
      <c r="N276" s="44">
        <f t="shared" si="48"/>
        <v>0</v>
      </c>
    </row>
    <row r="277" spans="1:14" x14ac:dyDescent="0.25">
      <c r="A277" s="37">
        <v>551</v>
      </c>
      <c r="B277" s="42" t="s">
        <v>287</v>
      </c>
      <c r="C277" s="39"/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40">
        <f t="shared" si="45"/>
        <v>0</v>
      </c>
      <c r="N277" s="36"/>
    </row>
    <row r="278" spans="1:14" x14ac:dyDescent="0.25">
      <c r="A278" s="33">
        <v>5600</v>
      </c>
      <c r="B278" s="34" t="s">
        <v>288</v>
      </c>
      <c r="C278" s="35">
        <f t="shared" ref="C278:N278" si="49">SUM(C279:C286)</f>
        <v>221068.79999999999</v>
      </c>
      <c r="D278" s="35">
        <f>SUM(D279:D286)</f>
        <v>0</v>
      </c>
      <c r="E278" s="35">
        <f t="shared" si="49"/>
        <v>0</v>
      </c>
      <c r="F278" s="35">
        <f t="shared" si="49"/>
        <v>0</v>
      </c>
      <c r="G278" s="35">
        <f t="shared" si="49"/>
        <v>0</v>
      </c>
      <c r="H278" s="35">
        <f t="shared" si="49"/>
        <v>0</v>
      </c>
      <c r="I278" s="35">
        <f t="shared" si="49"/>
        <v>0</v>
      </c>
      <c r="J278" s="35">
        <f t="shared" si="49"/>
        <v>1511788.8384</v>
      </c>
      <c r="K278" s="35">
        <f t="shared" si="49"/>
        <v>0</v>
      </c>
      <c r="L278" s="35">
        <f t="shared" si="49"/>
        <v>0</v>
      </c>
      <c r="M278" s="35">
        <f t="shared" si="45"/>
        <v>1732857.6384000001</v>
      </c>
      <c r="N278" s="44">
        <f t="shared" si="49"/>
        <v>0</v>
      </c>
    </row>
    <row r="279" spans="1:14" x14ac:dyDescent="0.25">
      <c r="A279" s="37">
        <v>561</v>
      </c>
      <c r="B279" s="42" t="s">
        <v>289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40">
        <f t="shared" si="45"/>
        <v>0</v>
      </c>
      <c r="N279" s="36"/>
    </row>
    <row r="280" spans="1:14" x14ac:dyDescent="0.25">
      <c r="A280" s="37">
        <v>562</v>
      </c>
      <c r="B280" s="42" t="s">
        <v>290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40">
        <f t="shared" si="45"/>
        <v>0</v>
      </c>
      <c r="N280" s="36"/>
    </row>
    <row r="281" spans="1:14" x14ac:dyDescent="0.25">
      <c r="A281" s="37">
        <v>563</v>
      </c>
      <c r="B281" s="42" t="s">
        <v>291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40">
        <f t="shared" si="45"/>
        <v>0</v>
      </c>
      <c r="N281" s="36"/>
    </row>
    <row r="282" spans="1:14" ht="25.5" x14ac:dyDescent="0.25">
      <c r="A282" s="37">
        <v>564</v>
      </c>
      <c r="B282" s="42" t="s">
        <v>292</v>
      </c>
      <c r="C282" s="39">
        <v>221068.79999999999</v>
      </c>
      <c r="D282" s="39">
        <v>0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40">
        <f t="shared" si="45"/>
        <v>221068.79999999999</v>
      </c>
      <c r="N282" s="36"/>
    </row>
    <row r="283" spans="1:14" x14ac:dyDescent="0.25">
      <c r="A283" s="37">
        <v>565</v>
      </c>
      <c r="B283" s="42" t="s">
        <v>293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1511788.8384</v>
      </c>
      <c r="K283" s="39">
        <v>0</v>
      </c>
      <c r="L283" s="39">
        <v>0</v>
      </c>
      <c r="M283" s="40">
        <f t="shared" si="45"/>
        <v>1511788.8384</v>
      </c>
      <c r="N283" s="36"/>
    </row>
    <row r="284" spans="1:14" x14ac:dyDescent="0.25">
      <c r="A284" s="37">
        <v>566</v>
      </c>
      <c r="B284" s="42" t="s">
        <v>294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40">
        <f t="shared" si="45"/>
        <v>0</v>
      </c>
      <c r="N284" s="36"/>
    </row>
    <row r="285" spans="1:14" x14ac:dyDescent="0.25">
      <c r="A285" s="37">
        <v>567</v>
      </c>
      <c r="B285" s="42" t="s">
        <v>295</v>
      </c>
      <c r="C285" s="39">
        <v>0</v>
      </c>
      <c r="D285" s="39">
        <v>0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40">
        <f t="shared" si="45"/>
        <v>0</v>
      </c>
      <c r="N285" s="36"/>
    </row>
    <row r="286" spans="1:14" x14ac:dyDescent="0.25">
      <c r="A286" s="37">
        <v>569</v>
      </c>
      <c r="B286" s="42" t="s">
        <v>296</v>
      </c>
      <c r="C286" s="39">
        <v>0</v>
      </c>
      <c r="D286" s="39">
        <v>0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0</v>
      </c>
      <c r="L286" s="39">
        <v>0</v>
      </c>
      <c r="M286" s="40">
        <f t="shared" si="45"/>
        <v>0</v>
      </c>
      <c r="N286" s="36"/>
    </row>
    <row r="287" spans="1:14" x14ac:dyDescent="0.25">
      <c r="A287" s="33">
        <v>5700</v>
      </c>
      <c r="B287" s="34" t="s">
        <v>297</v>
      </c>
      <c r="C287" s="35">
        <f t="shared" ref="C287:N287" si="50">SUM(C288:C296)</f>
        <v>0</v>
      </c>
      <c r="D287" s="35">
        <f>SUM(D288:D296)</f>
        <v>0</v>
      </c>
      <c r="E287" s="35">
        <f t="shared" si="50"/>
        <v>0</v>
      </c>
      <c r="F287" s="35">
        <f t="shared" si="50"/>
        <v>0</v>
      </c>
      <c r="G287" s="35">
        <f t="shared" si="50"/>
        <v>0</v>
      </c>
      <c r="H287" s="35">
        <f t="shared" si="50"/>
        <v>0</v>
      </c>
      <c r="I287" s="35">
        <f t="shared" si="50"/>
        <v>0</v>
      </c>
      <c r="J287" s="35">
        <f t="shared" si="50"/>
        <v>0</v>
      </c>
      <c r="K287" s="35">
        <f t="shared" si="50"/>
        <v>0</v>
      </c>
      <c r="L287" s="35">
        <f t="shared" si="50"/>
        <v>0</v>
      </c>
      <c r="M287" s="35">
        <f t="shared" si="45"/>
        <v>0</v>
      </c>
      <c r="N287" s="44">
        <f t="shared" si="50"/>
        <v>0</v>
      </c>
    </row>
    <row r="288" spans="1:14" x14ac:dyDescent="0.25">
      <c r="A288" s="37">
        <v>571</v>
      </c>
      <c r="B288" s="42" t="s">
        <v>298</v>
      </c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0">
        <f t="shared" si="45"/>
        <v>0</v>
      </c>
      <c r="N288" s="36"/>
    </row>
    <row r="289" spans="1:14" x14ac:dyDescent="0.25">
      <c r="A289" s="37">
        <v>572</v>
      </c>
      <c r="B289" s="42" t="s">
        <v>299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0">
        <f t="shared" si="45"/>
        <v>0</v>
      </c>
      <c r="N289" s="36"/>
    </row>
    <row r="290" spans="1:14" x14ac:dyDescent="0.25">
      <c r="A290" s="37">
        <v>573</v>
      </c>
      <c r="B290" s="42" t="s">
        <v>300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0">
        <f t="shared" si="45"/>
        <v>0</v>
      </c>
      <c r="N290" s="36"/>
    </row>
    <row r="291" spans="1:14" x14ac:dyDescent="0.25">
      <c r="A291" s="37">
        <v>574</v>
      </c>
      <c r="B291" s="42" t="s">
        <v>301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0">
        <f t="shared" si="45"/>
        <v>0</v>
      </c>
      <c r="N291" s="36"/>
    </row>
    <row r="292" spans="1:14" x14ac:dyDescent="0.25">
      <c r="A292" s="37">
        <v>575</v>
      </c>
      <c r="B292" s="42" t="s">
        <v>302</v>
      </c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0">
        <f t="shared" si="45"/>
        <v>0</v>
      </c>
      <c r="N292" s="36"/>
    </row>
    <row r="293" spans="1:14" x14ac:dyDescent="0.25">
      <c r="A293" s="37">
        <v>576</v>
      </c>
      <c r="B293" s="42" t="s">
        <v>303</v>
      </c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0">
        <f t="shared" si="45"/>
        <v>0</v>
      </c>
      <c r="N293" s="36"/>
    </row>
    <row r="294" spans="1:14" x14ac:dyDescent="0.25">
      <c r="A294" s="37">
        <v>577</v>
      </c>
      <c r="B294" s="42" t="s">
        <v>304</v>
      </c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0">
        <f t="shared" si="45"/>
        <v>0</v>
      </c>
      <c r="N294" s="36"/>
    </row>
    <row r="295" spans="1:14" x14ac:dyDescent="0.25">
      <c r="A295" s="37">
        <v>578</v>
      </c>
      <c r="B295" s="42" t="s">
        <v>305</v>
      </c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0">
        <f t="shared" si="45"/>
        <v>0</v>
      </c>
      <c r="N295" s="36"/>
    </row>
    <row r="296" spans="1:14" x14ac:dyDescent="0.25">
      <c r="A296" s="37">
        <v>579</v>
      </c>
      <c r="B296" s="42" t="s">
        <v>306</v>
      </c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0">
        <f t="shared" si="45"/>
        <v>0</v>
      </c>
      <c r="N296" s="36"/>
    </row>
    <row r="297" spans="1:14" x14ac:dyDescent="0.25">
      <c r="A297" s="33">
        <v>5800</v>
      </c>
      <c r="B297" s="34" t="s">
        <v>307</v>
      </c>
      <c r="C297" s="35">
        <f t="shared" ref="C297:N297" si="51">SUM(C298:C301)</f>
        <v>0</v>
      </c>
      <c r="D297" s="35">
        <f>SUM(D298:D301)</f>
        <v>0</v>
      </c>
      <c r="E297" s="35">
        <f t="shared" si="51"/>
        <v>0</v>
      </c>
      <c r="F297" s="35">
        <f t="shared" si="51"/>
        <v>0</v>
      </c>
      <c r="G297" s="35">
        <f t="shared" si="51"/>
        <v>0</v>
      </c>
      <c r="H297" s="35">
        <f t="shared" si="51"/>
        <v>0</v>
      </c>
      <c r="I297" s="35">
        <f t="shared" si="51"/>
        <v>0</v>
      </c>
      <c r="J297" s="35">
        <f t="shared" si="51"/>
        <v>0</v>
      </c>
      <c r="K297" s="35">
        <f t="shared" si="51"/>
        <v>0</v>
      </c>
      <c r="L297" s="35">
        <f t="shared" si="51"/>
        <v>0</v>
      </c>
      <c r="M297" s="35">
        <f t="shared" si="45"/>
        <v>0</v>
      </c>
      <c r="N297" s="44">
        <f t="shared" si="51"/>
        <v>0</v>
      </c>
    </row>
    <row r="298" spans="1:14" x14ac:dyDescent="0.25">
      <c r="A298" s="37">
        <v>581</v>
      </c>
      <c r="B298" s="42" t="s">
        <v>308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0">
        <f t="shared" si="45"/>
        <v>0</v>
      </c>
      <c r="N298" s="36"/>
    </row>
    <row r="299" spans="1:14" x14ac:dyDescent="0.25">
      <c r="A299" s="37">
        <v>582</v>
      </c>
      <c r="B299" s="42" t="s">
        <v>309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0">
        <f t="shared" si="45"/>
        <v>0</v>
      </c>
      <c r="N299" s="36"/>
    </row>
    <row r="300" spans="1:14" x14ac:dyDescent="0.25">
      <c r="A300" s="37">
        <v>583</v>
      </c>
      <c r="B300" s="42" t="s">
        <v>310</v>
      </c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0">
        <f t="shared" si="45"/>
        <v>0</v>
      </c>
      <c r="N300" s="36"/>
    </row>
    <row r="301" spans="1:14" x14ac:dyDescent="0.25">
      <c r="A301" s="37">
        <v>589</v>
      </c>
      <c r="B301" s="42" t="s">
        <v>311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0">
        <f t="shared" si="45"/>
        <v>0</v>
      </c>
      <c r="N301" s="36"/>
    </row>
    <row r="302" spans="1:14" x14ac:dyDescent="0.25">
      <c r="A302" s="33">
        <v>5900</v>
      </c>
      <c r="B302" s="34" t="s">
        <v>312</v>
      </c>
      <c r="C302" s="35">
        <f t="shared" ref="C302:N302" si="52">SUM(C303:C311)</f>
        <v>0</v>
      </c>
      <c r="D302" s="35">
        <f>SUM(D303:D311)</f>
        <v>0</v>
      </c>
      <c r="E302" s="35">
        <f t="shared" si="52"/>
        <v>0</v>
      </c>
      <c r="F302" s="35">
        <f t="shared" si="52"/>
        <v>0</v>
      </c>
      <c r="G302" s="35">
        <f t="shared" si="52"/>
        <v>0</v>
      </c>
      <c r="H302" s="35">
        <f t="shared" si="52"/>
        <v>0</v>
      </c>
      <c r="I302" s="35">
        <f t="shared" si="52"/>
        <v>0</v>
      </c>
      <c r="J302" s="35">
        <f t="shared" si="52"/>
        <v>0</v>
      </c>
      <c r="K302" s="35">
        <f t="shared" si="52"/>
        <v>0</v>
      </c>
      <c r="L302" s="35">
        <f t="shared" si="52"/>
        <v>0</v>
      </c>
      <c r="M302" s="35">
        <f t="shared" si="45"/>
        <v>0</v>
      </c>
      <c r="N302" s="44">
        <f t="shared" si="52"/>
        <v>0</v>
      </c>
    </row>
    <row r="303" spans="1:14" x14ac:dyDescent="0.25">
      <c r="A303" s="37">
        <v>591</v>
      </c>
      <c r="B303" s="42" t="s">
        <v>313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0">
        <f t="shared" si="45"/>
        <v>0</v>
      </c>
      <c r="N303" s="36"/>
    </row>
    <row r="304" spans="1:14" x14ac:dyDescent="0.25">
      <c r="A304" s="37">
        <v>592</v>
      </c>
      <c r="B304" s="42" t="s">
        <v>314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0">
        <f t="shared" si="45"/>
        <v>0</v>
      </c>
      <c r="N304" s="36"/>
    </row>
    <row r="305" spans="1:14" x14ac:dyDescent="0.25">
      <c r="A305" s="37">
        <v>593</v>
      </c>
      <c r="B305" s="42" t="s">
        <v>315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0">
        <f t="shared" si="45"/>
        <v>0</v>
      </c>
      <c r="N305" s="36"/>
    </row>
    <row r="306" spans="1:14" x14ac:dyDescent="0.25">
      <c r="A306" s="37">
        <v>594</v>
      </c>
      <c r="B306" s="42" t="s">
        <v>316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0">
        <f t="shared" si="45"/>
        <v>0</v>
      </c>
      <c r="N306" s="36"/>
    </row>
    <row r="307" spans="1:14" x14ac:dyDescent="0.25">
      <c r="A307" s="37">
        <v>595</v>
      </c>
      <c r="B307" s="42" t="s">
        <v>317</v>
      </c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0">
        <f t="shared" si="45"/>
        <v>0</v>
      </c>
      <c r="N307" s="36"/>
    </row>
    <row r="308" spans="1:14" x14ac:dyDescent="0.25">
      <c r="A308" s="37">
        <v>596</v>
      </c>
      <c r="B308" s="42" t="s">
        <v>318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0">
        <f t="shared" si="45"/>
        <v>0</v>
      </c>
      <c r="N308" s="36"/>
    </row>
    <row r="309" spans="1:14" x14ac:dyDescent="0.25">
      <c r="A309" s="37">
        <v>597</v>
      </c>
      <c r="B309" s="42" t="s">
        <v>319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0">
        <f t="shared" si="45"/>
        <v>0</v>
      </c>
      <c r="N309" s="36"/>
    </row>
    <row r="310" spans="1:14" x14ac:dyDescent="0.25">
      <c r="A310" s="37">
        <v>598</v>
      </c>
      <c r="B310" s="42" t="s">
        <v>320</v>
      </c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0">
        <f t="shared" si="45"/>
        <v>0</v>
      </c>
      <c r="N310" s="36"/>
    </row>
    <row r="311" spans="1:14" x14ac:dyDescent="0.25">
      <c r="A311" s="37">
        <v>599</v>
      </c>
      <c r="B311" s="42" t="s">
        <v>321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0">
        <f t="shared" si="45"/>
        <v>0</v>
      </c>
      <c r="N311" s="36"/>
    </row>
    <row r="312" spans="1:14" ht="15.75" x14ac:dyDescent="0.25">
      <c r="A312" s="29">
        <v>6000</v>
      </c>
      <c r="B312" s="30" t="s">
        <v>322</v>
      </c>
      <c r="C312" s="48">
        <f t="shared" ref="C312:N312" si="53">C313+C322+C331</f>
        <v>5451327.6300000008</v>
      </c>
      <c r="D312" s="48">
        <f>D313+D322+D331</f>
        <v>0</v>
      </c>
      <c r="E312" s="48">
        <f t="shared" si="53"/>
        <v>0</v>
      </c>
      <c r="F312" s="48">
        <f t="shared" si="53"/>
        <v>0</v>
      </c>
      <c r="G312" s="48">
        <f t="shared" si="53"/>
        <v>10191925.640000001</v>
      </c>
      <c r="H312" s="48">
        <f t="shared" si="53"/>
        <v>0</v>
      </c>
      <c r="I312" s="48">
        <f t="shared" si="53"/>
        <v>0</v>
      </c>
      <c r="J312" s="48">
        <f t="shared" si="53"/>
        <v>13114435.800999999</v>
      </c>
      <c r="K312" s="48">
        <f t="shared" si="53"/>
        <v>0</v>
      </c>
      <c r="L312" s="48">
        <f t="shared" si="53"/>
        <v>0</v>
      </c>
      <c r="M312" s="48">
        <f t="shared" si="45"/>
        <v>28757689.071000002</v>
      </c>
      <c r="N312" s="50">
        <f t="shared" si="53"/>
        <v>0</v>
      </c>
    </row>
    <row r="313" spans="1:14" x14ac:dyDescent="0.25">
      <c r="A313" s="33">
        <v>6100</v>
      </c>
      <c r="B313" s="34" t="s">
        <v>323</v>
      </c>
      <c r="C313" s="35">
        <f>SUM(C314:C321)</f>
        <v>4708488.6300000008</v>
      </c>
      <c r="D313" s="35">
        <f>SUM(D314:D321)</f>
        <v>0</v>
      </c>
      <c r="E313" s="35">
        <f t="shared" ref="E313:N313" si="54">SUM(E314:E321)</f>
        <v>0</v>
      </c>
      <c r="F313" s="35">
        <f t="shared" si="54"/>
        <v>0</v>
      </c>
      <c r="G313" s="35">
        <f t="shared" si="54"/>
        <v>10191925.640000001</v>
      </c>
      <c r="H313" s="35">
        <f t="shared" si="54"/>
        <v>0</v>
      </c>
      <c r="I313" s="35">
        <f t="shared" si="54"/>
        <v>0</v>
      </c>
      <c r="J313" s="35">
        <f t="shared" si="54"/>
        <v>13114435.800999999</v>
      </c>
      <c r="K313" s="35">
        <f t="shared" si="54"/>
        <v>0</v>
      </c>
      <c r="L313" s="35">
        <f t="shared" si="54"/>
        <v>0</v>
      </c>
      <c r="M313" s="35">
        <f t="shared" si="45"/>
        <v>28014850.071000002</v>
      </c>
      <c r="N313" s="44">
        <f t="shared" si="54"/>
        <v>0</v>
      </c>
    </row>
    <row r="314" spans="1:14" x14ac:dyDescent="0.25">
      <c r="A314" s="37">
        <v>611</v>
      </c>
      <c r="B314" s="42" t="s">
        <v>324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40">
        <f t="shared" si="45"/>
        <v>0</v>
      </c>
      <c r="N314" s="36"/>
    </row>
    <row r="315" spans="1:14" x14ac:dyDescent="0.25">
      <c r="A315" s="37">
        <v>612</v>
      </c>
      <c r="B315" s="42" t="s">
        <v>325</v>
      </c>
      <c r="C315" s="39">
        <v>493215.53</v>
      </c>
      <c r="D315" s="39">
        <v>0</v>
      </c>
      <c r="E315" s="39">
        <v>0</v>
      </c>
      <c r="F315" s="39">
        <v>0</v>
      </c>
      <c r="G315" s="39">
        <v>1571410.6400000001</v>
      </c>
      <c r="H315" s="39">
        <v>0</v>
      </c>
      <c r="I315" s="39">
        <v>0</v>
      </c>
      <c r="J315" s="39">
        <v>1084765.5929999999</v>
      </c>
      <c r="K315" s="39">
        <v>0</v>
      </c>
      <c r="L315" s="39">
        <v>0</v>
      </c>
      <c r="M315" s="40">
        <f>SUM(C315:L315)</f>
        <v>3149391.7630000003</v>
      </c>
      <c r="N315" s="36"/>
    </row>
    <row r="316" spans="1:14" ht="25.5" x14ac:dyDescent="0.25">
      <c r="A316" s="37">
        <v>613</v>
      </c>
      <c r="B316" s="42" t="s">
        <v>326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700135</v>
      </c>
      <c r="K316" s="39">
        <v>0</v>
      </c>
      <c r="L316" s="39">
        <v>0</v>
      </c>
      <c r="M316" s="40">
        <f t="shared" si="45"/>
        <v>700135</v>
      </c>
      <c r="N316" s="36"/>
    </row>
    <row r="317" spans="1:14" x14ac:dyDescent="0.25">
      <c r="A317" s="37">
        <v>614</v>
      </c>
      <c r="B317" s="42" t="s">
        <v>327</v>
      </c>
      <c r="C317" s="39">
        <v>533940.08000000007</v>
      </c>
      <c r="D317" s="39">
        <v>0</v>
      </c>
      <c r="E317" s="39">
        <v>0</v>
      </c>
      <c r="F317" s="39">
        <v>0</v>
      </c>
      <c r="G317" s="39">
        <v>239212</v>
      </c>
      <c r="H317" s="39">
        <v>0</v>
      </c>
      <c r="I317" s="39">
        <v>0</v>
      </c>
      <c r="J317" s="39">
        <v>8111595</v>
      </c>
      <c r="K317" s="39">
        <v>0</v>
      </c>
      <c r="L317" s="39">
        <v>0</v>
      </c>
      <c r="M317" s="40">
        <f>SUM(C317:L317)</f>
        <v>8884747.0800000001</v>
      </c>
      <c r="N317" s="36"/>
    </row>
    <row r="318" spans="1:14" x14ac:dyDescent="0.25">
      <c r="A318" s="37">
        <v>615</v>
      </c>
      <c r="B318" s="42" t="s">
        <v>328</v>
      </c>
      <c r="C318" s="39">
        <v>2775386</v>
      </c>
      <c r="D318" s="39">
        <v>0</v>
      </c>
      <c r="E318" s="39">
        <v>0</v>
      </c>
      <c r="F318" s="39">
        <v>0</v>
      </c>
      <c r="G318" s="39">
        <v>8381303</v>
      </c>
      <c r="H318" s="39">
        <v>0</v>
      </c>
      <c r="I318" s="39">
        <v>0</v>
      </c>
      <c r="J318" s="39">
        <v>3217940.2079999996</v>
      </c>
      <c r="K318" s="39">
        <v>0</v>
      </c>
      <c r="L318" s="39">
        <v>0</v>
      </c>
      <c r="M318" s="40">
        <f t="shared" si="45"/>
        <v>14374629.208000001</v>
      </c>
      <c r="N318" s="36"/>
    </row>
    <row r="319" spans="1:14" x14ac:dyDescent="0.25">
      <c r="A319" s="37">
        <v>616</v>
      </c>
      <c r="B319" s="42" t="s">
        <v>329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40">
        <f t="shared" si="45"/>
        <v>0</v>
      </c>
      <c r="N319" s="36"/>
    </row>
    <row r="320" spans="1:14" x14ac:dyDescent="0.25">
      <c r="A320" s="37">
        <v>617</v>
      </c>
      <c r="B320" s="42" t="s">
        <v>330</v>
      </c>
      <c r="C320" s="39">
        <v>905947.02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40">
        <f t="shared" si="45"/>
        <v>905947.02</v>
      </c>
      <c r="N320" s="36"/>
    </row>
    <row r="321" spans="1:14" ht="25.5" x14ac:dyDescent="0.25">
      <c r="A321" s="37">
        <v>619</v>
      </c>
      <c r="B321" s="42" t="s">
        <v>331</v>
      </c>
      <c r="C321" s="39">
        <v>0</v>
      </c>
      <c r="D321" s="39">
        <v>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40">
        <f t="shared" si="45"/>
        <v>0</v>
      </c>
      <c r="N321" s="36"/>
    </row>
    <row r="322" spans="1:14" x14ac:dyDescent="0.25">
      <c r="A322" s="33">
        <v>6200</v>
      </c>
      <c r="B322" s="34" t="s">
        <v>332</v>
      </c>
      <c r="C322" s="35">
        <f t="shared" ref="C322:N322" si="55">SUM(C323:C330)</f>
        <v>742839</v>
      </c>
      <c r="D322" s="35">
        <f>SUM(D323:D330)</f>
        <v>0</v>
      </c>
      <c r="E322" s="35">
        <f t="shared" si="55"/>
        <v>0</v>
      </c>
      <c r="F322" s="35">
        <f t="shared" si="55"/>
        <v>0</v>
      </c>
      <c r="G322" s="35">
        <f t="shared" si="55"/>
        <v>0</v>
      </c>
      <c r="H322" s="35">
        <f t="shared" si="55"/>
        <v>0</v>
      </c>
      <c r="I322" s="35">
        <f t="shared" si="55"/>
        <v>0</v>
      </c>
      <c r="J322" s="35">
        <f t="shared" si="55"/>
        <v>0</v>
      </c>
      <c r="K322" s="35">
        <f t="shared" si="55"/>
        <v>0</v>
      </c>
      <c r="L322" s="35">
        <f t="shared" si="55"/>
        <v>0</v>
      </c>
      <c r="M322" s="35">
        <f t="shared" si="45"/>
        <v>742839</v>
      </c>
      <c r="N322" s="44">
        <f t="shared" si="55"/>
        <v>0</v>
      </c>
    </row>
    <row r="323" spans="1:14" x14ac:dyDescent="0.25">
      <c r="A323" s="37">
        <v>621</v>
      </c>
      <c r="B323" s="42" t="s">
        <v>324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40">
        <f t="shared" si="45"/>
        <v>0</v>
      </c>
      <c r="N323" s="36"/>
    </row>
    <row r="324" spans="1:14" x14ac:dyDescent="0.25">
      <c r="A324" s="37">
        <v>622</v>
      </c>
      <c r="B324" s="42" t="s">
        <v>333</v>
      </c>
      <c r="C324" s="39">
        <v>742839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40">
        <f t="shared" si="45"/>
        <v>742839</v>
      </c>
      <c r="N324" s="36"/>
    </row>
    <row r="325" spans="1:14" ht="25.5" x14ac:dyDescent="0.25">
      <c r="A325" s="37">
        <v>623</v>
      </c>
      <c r="B325" s="42" t="s">
        <v>334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40">
        <f t="shared" si="45"/>
        <v>0</v>
      </c>
      <c r="N325" s="36"/>
    </row>
    <row r="326" spans="1:14" x14ac:dyDescent="0.25">
      <c r="A326" s="37">
        <v>624</v>
      </c>
      <c r="B326" s="42" t="s">
        <v>327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0">
        <f t="shared" si="45"/>
        <v>0</v>
      </c>
      <c r="N326" s="36"/>
    </row>
    <row r="327" spans="1:14" x14ac:dyDescent="0.25">
      <c r="A327" s="37">
        <v>625</v>
      </c>
      <c r="B327" s="42" t="s">
        <v>328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40">
        <f t="shared" si="45"/>
        <v>0</v>
      </c>
      <c r="N327" s="36"/>
    </row>
    <row r="328" spans="1:14" x14ac:dyDescent="0.25">
      <c r="A328" s="37">
        <v>626</v>
      </c>
      <c r="B328" s="42" t="s">
        <v>329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40">
        <f t="shared" ref="M328:M391" si="56">SUM(C328:L328)</f>
        <v>0</v>
      </c>
      <c r="N328" s="36"/>
    </row>
    <row r="329" spans="1:14" x14ac:dyDescent="0.25">
      <c r="A329" s="37">
        <v>627</v>
      </c>
      <c r="B329" s="42" t="s">
        <v>330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40">
        <f t="shared" si="56"/>
        <v>0</v>
      </c>
      <c r="N329" s="36"/>
    </row>
    <row r="330" spans="1:14" ht="25.5" x14ac:dyDescent="0.25">
      <c r="A330" s="37">
        <v>629</v>
      </c>
      <c r="B330" s="42" t="s">
        <v>335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40">
        <f t="shared" si="56"/>
        <v>0</v>
      </c>
      <c r="N330" s="36"/>
    </row>
    <row r="331" spans="1:14" x14ac:dyDescent="0.25">
      <c r="A331" s="33">
        <v>6300</v>
      </c>
      <c r="B331" s="34" t="s">
        <v>336</v>
      </c>
      <c r="C331" s="35">
        <f t="shared" ref="C331:N331" si="57">SUM(C332:C333)</f>
        <v>0</v>
      </c>
      <c r="D331" s="35">
        <f>SUM(D332:D333)</f>
        <v>0</v>
      </c>
      <c r="E331" s="35">
        <f t="shared" si="57"/>
        <v>0</v>
      </c>
      <c r="F331" s="35">
        <f t="shared" si="57"/>
        <v>0</v>
      </c>
      <c r="G331" s="35">
        <f t="shared" si="57"/>
        <v>0</v>
      </c>
      <c r="H331" s="35">
        <f t="shared" si="57"/>
        <v>0</v>
      </c>
      <c r="I331" s="35">
        <f t="shared" si="57"/>
        <v>0</v>
      </c>
      <c r="J331" s="35">
        <f t="shared" si="57"/>
        <v>0</v>
      </c>
      <c r="K331" s="35">
        <f t="shared" si="57"/>
        <v>0</v>
      </c>
      <c r="L331" s="35">
        <f t="shared" si="57"/>
        <v>0</v>
      </c>
      <c r="M331" s="35">
        <f t="shared" si="56"/>
        <v>0</v>
      </c>
      <c r="N331" s="44">
        <f t="shared" si="57"/>
        <v>0</v>
      </c>
    </row>
    <row r="332" spans="1:14" ht="25.5" x14ac:dyDescent="0.25">
      <c r="A332" s="37">
        <v>631</v>
      </c>
      <c r="B332" s="42" t="s">
        <v>337</v>
      </c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0">
        <f t="shared" si="56"/>
        <v>0</v>
      </c>
      <c r="N332" s="36"/>
    </row>
    <row r="333" spans="1:14" ht="25.5" x14ac:dyDescent="0.25">
      <c r="A333" s="37">
        <v>632</v>
      </c>
      <c r="B333" s="42" t="s">
        <v>338</v>
      </c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0">
        <f t="shared" si="56"/>
        <v>0</v>
      </c>
      <c r="N333" s="36"/>
    </row>
    <row r="334" spans="1:14" ht="15.75" x14ac:dyDescent="0.25">
      <c r="A334" s="29">
        <v>7000</v>
      </c>
      <c r="B334" s="30" t="s">
        <v>339</v>
      </c>
      <c r="C334" s="48">
        <f t="shared" ref="C334:N334" si="58">C335+C338+C348+C355+C365+C375+C378</f>
        <v>0</v>
      </c>
      <c r="D334" s="48">
        <f>D335+D338+D348+D355+D365+D375+D378</f>
        <v>0</v>
      </c>
      <c r="E334" s="48">
        <f t="shared" si="58"/>
        <v>0</v>
      </c>
      <c r="F334" s="48">
        <f t="shared" si="58"/>
        <v>0</v>
      </c>
      <c r="G334" s="48">
        <f t="shared" si="58"/>
        <v>0</v>
      </c>
      <c r="H334" s="48">
        <f t="shared" si="58"/>
        <v>0</v>
      </c>
      <c r="I334" s="48">
        <f t="shared" si="58"/>
        <v>0</v>
      </c>
      <c r="J334" s="48">
        <f t="shared" si="58"/>
        <v>0</v>
      </c>
      <c r="K334" s="48">
        <f>K335+K338+K348+K355+K365+K375+K378</f>
        <v>0</v>
      </c>
      <c r="L334" s="48">
        <f>L335+L338+L348+L355+L365+L375+L378</f>
        <v>0</v>
      </c>
      <c r="M334" s="48">
        <f t="shared" si="56"/>
        <v>0</v>
      </c>
      <c r="N334" s="50">
        <f t="shared" si="58"/>
        <v>0</v>
      </c>
    </row>
    <row r="335" spans="1:14" ht="30" x14ac:dyDescent="0.25">
      <c r="A335" s="59">
        <v>7100</v>
      </c>
      <c r="B335" s="34" t="s">
        <v>340</v>
      </c>
      <c r="C335" s="35">
        <f>SUM(C336:C337)</f>
        <v>0</v>
      </c>
      <c r="D335" s="35">
        <f>SUM(D336:D337)</f>
        <v>0</v>
      </c>
      <c r="E335" s="35">
        <f t="shared" ref="E335:N335" si="59">SUM(E336:E337)</f>
        <v>0</v>
      </c>
      <c r="F335" s="35">
        <f t="shared" si="59"/>
        <v>0</v>
      </c>
      <c r="G335" s="35">
        <f t="shared" si="59"/>
        <v>0</v>
      </c>
      <c r="H335" s="35">
        <f t="shared" si="59"/>
        <v>0</v>
      </c>
      <c r="I335" s="35">
        <f t="shared" si="59"/>
        <v>0</v>
      </c>
      <c r="J335" s="35">
        <f t="shared" si="59"/>
        <v>0</v>
      </c>
      <c r="K335" s="35">
        <f t="shared" si="59"/>
        <v>0</v>
      </c>
      <c r="L335" s="35">
        <f t="shared" si="59"/>
        <v>0</v>
      </c>
      <c r="M335" s="35">
        <f t="shared" si="56"/>
        <v>0</v>
      </c>
      <c r="N335" s="44">
        <f t="shared" si="59"/>
        <v>0</v>
      </c>
    </row>
    <row r="336" spans="1:14" ht="25.5" x14ac:dyDescent="0.25">
      <c r="A336" s="37">
        <v>711</v>
      </c>
      <c r="B336" s="42" t="s">
        <v>341</v>
      </c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0">
        <f t="shared" si="56"/>
        <v>0</v>
      </c>
      <c r="N336" s="36"/>
    </row>
    <row r="337" spans="1:14" ht="25.5" x14ac:dyDescent="0.25">
      <c r="A337" s="37">
        <v>712</v>
      </c>
      <c r="B337" s="42" t="s">
        <v>342</v>
      </c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0">
        <f t="shared" si="56"/>
        <v>0</v>
      </c>
      <c r="N337" s="36"/>
    </row>
    <row r="338" spans="1:14" x14ac:dyDescent="0.25">
      <c r="A338" s="33">
        <v>7200</v>
      </c>
      <c r="B338" s="34" t="s">
        <v>343</v>
      </c>
      <c r="C338" s="35">
        <f t="shared" ref="C338:N338" si="60">SUM(C339:C347)</f>
        <v>0</v>
      </c>
      <c r="D338" s="35">
        <f>SUM(D339:D347)</f>
        <v>0</v>
      </c>
      <c r="E338" s="35">
        <f t="shared" si="60"/>
        <v>0</v>
      </c>
      <c r="F338" s="35">
        <f t="shared" si="60"/>
        <v>0</v>
      </c>
      <c r="G338" s="35">
        <f t="shared" si="60"/>
        <v>0</v>
      </c>
      <c r="H338" s="35">
        <f t="shared" si="60"/>
        <v>0</v>
      </c>
      <c r="I338" s="35">
        <f t="shared" si="60"/>
        <v>0</v>
      </c>
      <c r="J338" s="35">
        <f t="shared" si="60"/>
        <v>0</v>
      </c>
      <c r="K338" s="35">
        <f t="shared" si="60"/>
        <v>0</v>
      </c>
      <c r="L338" s="35">
        <f t="shared" si="60"/>
        <v>0</v>
      </c>
      <c r="M338" s="35">
        <f t="shared" si="56"/>
        <v>0</v>
      </c>
      <c r="N338" s="44">
        <f t="shared" si="60"/>
        <v>0</v>
      </c>
    </row>
    <row r="339" spans="1:14" ht="25.5" x14ac:dyDescent="0.25">
      <c r="A339" s="37">
        <v>721</v>
      </c>
      <c r="B339" s="42" t="s">
        <v>344</v>
      </c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0">
        <f t="shared" si="56"/>
        <v>0</v>
      </c>
      <c r="N339" s="36"/>
    </row>
    <row r="340" spans="1:14" ht="25.5" x14ac:dyDescent="0.25">
      <c r="A340" s="37">
        <v>722</v>
      </c>
      <c r="B340" s="42" t="s">
        <v>345</v>
      </c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0">
        <f t="shared" si="56"/>
        <v>0</v>
      </c>
      <c r="N340" s="36"/>
    </row>
    <row r="341" spans="1:14" ht="25.5" x14ac:dyDescent="0.25">
      <c r="A341" s="37">
        <v>723</v>
      </c>
      <c r="B341" s="42" t="s">
        <v>346</v>
      </c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0">
        <f t="shared" si="56"/>
        <v>0</v>
      </c>
      <c r="N341" s="36"/>
    </row>
    <row r="342" spans="1:14" ht="25.5" x14ac:dyDescent="0.25">
      <c r="A342" s="37">
        <v>724</v>
      </c>
      <c r="B342" s="42" t="s">
        <v>347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0">
        <f t="shared" si="56"/>
        <v>0</v>
      </c>
      <c r="N342" s="36"/>
    </row>
    <row r="343" spans="1:14" ht="25.5" x14ac:dyDescent="0.25">
      <c r="A343" s="37">
        <v>725</v>
      </c>
      <c r="B343" s="42" t="s">
        <v>348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0">
        <f t="shared" si="56"/>
        <v>0</v>
      </c>
      <c r="N343" s="36"/>
    </row>
    <row r="344" spans="1:14" ht="25.5" x14ac:dyDescent="0.25">
      <c r="A344" s="37">
        <v>726</v>
      </c>
      <c r="B344" s="42" t="s">
        <v>349</v>
      </c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0">
        <f t="shared" si="56"/>
        <v>0</v>
      </c>
      <c r="N344" s="36"/>
    </row>
    <row r="345" spans="1:14" ht="25.5" x14ac:dyDescent="0.25">
      <c r="A345" s="37">
        <v>727</v>
      </c>
      <c r="B345" s="42" t="s">
        <v>350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0">
        <f t="shared" si="56"/>
        <v>0</v>
      </c>
      <c r="N345" s="36"/>
    </row>
    <row r="346" spans="1:14" ht="25.5" x14ac:dyDescent="0.25">
      <c r="A346" s="37">
        <v>728</v>
      </c>
      <c r="B346" s="42" t="s">
        <v>351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0">
        <f t="shared" si="56"/>
        <v>0</v>
      </c>
      <c r="N346" s="36"/>
    </row>
    <row r="347" spans="1:14" ht="25.5" x14ac:dyDescent="0.25">
      <c r="A347" s="37">
        <v>729</v>
      </c>
      <c r="B347" s="42" t="s">
        <v>352</v>
      </c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0">
        <f t="shared" si="56"/>
        <v>0</v>
      </c>
      <c r="N347" s="36"/>
    </row>
    <row r="348" spans="1:14" x14ac:dyDescent="0.25">
      <c r="A348" s="33">
        <v>7300</v>
      </c>
      <c r="B348" s="34" t="s">
        <v>353</v>
      </c>
      <c r="C348" s="35">
        <f t="shared" ref="C348:N348" si="61">SUM(C349:C354)</f>
        <v>0</v>
      </c>
      <c r="D348" s="35">
        <f>SUM(D349:D354)</f>
        <v>0</v>
      </c>
      <c r="E348" s="35">
        <f t="shared" si="61"/>
        <v>0</v>
      </c>
      <c r="F348" s="35">
        <f t="shared" si="61"/>
        <v>0</v>
      </c>
      <c r="G348" s="35">
        <f t="shared" si="61"/>
        <v>0</v>
      </c>
      <c r="H348" s="35">
        <f t="shared" si="61"/>
        <v>0</v>
      </c>
      <c r="I348" s="35">
        <f t="shared" si="61"/>
        <v>0</v>
      </c>
      <c r="J348" s="35">
        <f t="shared" si="61"/>
        <v>0</v>
      </c>
      <c r="K348" s="35">
        <f t="shared" si="61"/>
        <v>0</v>
      </c>
      <c r="L348" s="35">
        <f t="shared" si="61"/>
        <v>0</v>
      </c>
      <c r="M348" s="35">
        <f t="shared" si="56"/>
        <v>0</v>
      </c>
      <c r="N348" s="44">
        <f t="shared" si="61"/>
        <v>0</v>
      </c>
    </row>
    <row r="349" spans="1:14" x14ac:dyDescent="0.25">
      <c r="A349" s="37">
        <v>731</v>
      </c>
      <c r="B349" s="60" t="s">
        <v>354</v>
      </c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0">
        <f t="shared" si="56"/>
        <v>0</v>
      </c>
      <c r="N349" s="36"/>
    </row>
    <row r="350" spans="1:14" ht="30" x14ac:dyDescent="0.25">
      <c r="A350" s="37">
        <v>732</v>
      </c>
      <c r="B350" s="60" t="s">
        <v>355</v>
      </c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0">
        <f t="shared" si="56"/>
        <v>0</v>
      </c>
      <c r="N350" s="36"/>
    </row>
    <row r="351" spans="1:14" ht="30" x14ac:dyDescent="0.25">
      <c r="A351" s="37">
        <v>733</v>
      </c>
      <c r="B351" s="60" t="s">
        <v>356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0">
        <f t="shared" si="56"/>
        <v>0</v>
      </c>
      <c r="N351" s="36"/>
    </row>
    <row r="352" spans="1:14" ht="30" x14ac:dyDescent="0.25">
      <c r="A352" s="37">
        <v>734</v>
      </c>
      <c r="B352" s="60" t="s">
        <v>357</v>
      </c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0">
        <f t="shared" si="56"/>
        <v>0</v>
      </c>
      <c r="N352" s="36"/>
    </row>
    <row r="353" spans="1:14" ht="30" x14ac:dyDescent="0.25">
      <c r="A353" s="37">
        <v>735</v>
      </c>
      <c r="B353" s="60" t="s">
        <v>358</v>
      </c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0">
        <f t="shared" si="56"/>
        <v>0</v>
      </c>
      <c r="N353" s="36"/>
    </row>
    <row r="354" spans="1:14" x14ac:dyDescent="0.25">
      <c r="A354" s="37">
        <v>739</v>
      </c>
      <c r="B354" s="60" t="s">
        <v>359</v>
      </c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0">
        <f t="shared" si="56"/>
        <v>0</v>
      </c>
      <c r="N354" s="36"/>
    </row>
    <row r="355" spans="1:14" x14ac:dyDescent="0.25">
      <c r="A355" s="33">
        <v>7400</v>
      </c>
      <c r="B355" s="34" t="s">
        <v>360</v>
      </c>
      <c r="C355" s="35">
        <f t="shared" ref="C355:N355" si="62">SUM(C356:C364)</f>
        <v>0</v>
      </c>
      <c r="D355" s="35">
        <f>SUM(D356:D364)</f>
        <v>0</v>
      </c>
      <c r="E355" s="35">
        <f t="shared" si="62"/>
        <v>0</v>
      </c>
      <c r="F355" s="35">
        <f t="shared" si="62"/>
        <v>0</v>
      </c>
      <c r="G355" s="35">
        <f t="shared" si="62"/>
        <v>0</v>
      </c>
      <c r="H355" s="35">
        <f t="shared" si="62"/>
        <v>0</v>
      </c>
      <c r="I355" s="35">
        <f t="shared" si="62"/>
        <v>0</v>
      </c>
      <c r="J355" s="35">
        <f t="shared" si="62"/>
        <v>0</v>
      </c>
      <c r="K355" s="35">
        <f t="shared" si="62"/>
        <v>0</v>
      </c>
      <c r="L355" s="35">
        <f t="shared" si="62"/>
        <v>0</v>
      </c>
      <c r="M355" s="35">
        <f t="shared" si="56"/>
        <v>0</v>
      </c>
      <c r="N355" s="44">
        <f t="shared" si="62"/>
        <v>0</v>
      </c>
    </row>
    <row r="356" spans="1:14" ht="25.5" x14ac:dyDescent="0.25">
      <c r="A356" s="37">
        <v>741</v>
      </c>
      <c r="B356" s="42" t="s">
        <v>361</v>
      </c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40">
        <f t="shared" si="56"/>
        <v>0</v>
      </c>
      <c r="N356" s="36"/>
    </row>
    <row r="357" spans="1:14" ht="25.5" x14ac:dyDescent="0.25">
      <c r="A357" s="37">
        <v>742</v>
      </c>
      <c r="B357" s="42" t="s">
        <v>362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40">
        <f t="shared" si="56"/>
        <v>0</v>
      </c>
      <c r="N357" s="36"/>
    </row>
    <row r="358" spans="1:14" ht="25.5" x14ac:dyDescent="0.25">
      <c r="A358" s="37">
        <v>743</v>
      </c>
      <c r="B358" s="42" t="s">
        <v>363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40">
        <f t="shared" si="56"/>
        <v>0</v>
      </c>
      <c r="N358" s="36"/>
    </row>
    <row r="359" spans="1:14" ht="25.5" x14ac:dyDescent="0.25">
      <c r="A359" s="37">
        <v>744</v>
      </c>
      <c r="B359" s="42" t="s">
        <v>364</v>
      </c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40">
        <f t="shared" si="56"/>
        <v>0</v>
      </c>
      <c r="N359" s="36"/>
    </row>
    <row r="360" spans="1:14" ht="25.5" x14ac:dyDescent="0.25">
      <c r="A360" s="37">
        <v>745</v>
      </c>
      <c r="B360" s="42" t="s">
        <v>365</v>
      </c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40">
        <f t="shared" si="56"/>
        <v>0</v>
      </c>
      <c r="N360" s="36"/>
    </row>
    <row r="361" spans="1:14" ht="25.5" x14ac:dyDescent="0.25">
      <c r="A361" s="37">
        <v>746</v>
      </c>
      <c r="B361" s="42" t="s">
        <v>366</v>
      </c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40">
        <f t="shared" si="56"/>
        <v>0</v>
      </c>
      <c r="N361" s="36"/>
    </row>
    <row r="362" spans="1:14" ht="25.5" x14ac:dyDescent="0.25">
      <c r="A362" s="37">
        <v>747</v>
      </c>
      <c r="B362" s="42" t="s">
        <v>367</v>
      </c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40">
        <f t="shared" si="56"/>
        <v>0</v>
      </c>
      <c r="N362" s="36"/>
    </row>
    <row r="363" spans="1:14" ht="25.5" x14ac:dyDescent="0.25">
      <c r="A363" s="37">
        <v>748</v>
      </c>
      <c r="B363" s="42" t="s">
        <v>368</v>
      </c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40">
        <f t="shared" si="56"/>
        <v>0</v>
      </c>
      <c r="N363" s="36"/>
    </row>
    <row r="364" spans="1:14" ht="25.5" x14ac:dyDescent="0.25">
      <c r="A364" s="37">
        <v>749</v>
      </c>
      <c r="B364" s="42" t="s">
        <v>369</v>
      </c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40">
        <f t="shared" si="56"/>
        <v>0</v>
      </c>
      <c r="N364" s="36"/>
    </row>
    <row r="365" spans="1:14" ht="30" x14ac:dyDescent="0.25">
      <c r="A365" s="33">
        <v>7500</v>
      </c>
      <c r="B365" s="34" t="s">
        <v>370</v>
      </c>
      <c r="C365" s="35">
        <f t="shared" ref="C365:N365" si="63">SUM(C366:C374)</f>
        <v>0</v>
      </c>
      <c r="D365" s="35">
        <f>SUM(D366:D374)</f>
        <v>0</v>
      </c>
      <c r="E365" s="35">
        <f t="shared" si="63"/>
        <v>0</v>
      </c>
      <c r="F365" s="35">
        <f t="shared" si="63"/>
        <v>0</v>
      </c>
      <c r="G365" s="35">
        <f t="shared" si="63"/>
        <v>0</v>
      </c>
      <c r="H365" s="35">
        <f t="shared" si="63"/>
        <v>0</v>
      </c>
      <c r="I365" s="35">
        <f t="shared" si="63"/>
        <v>0</v>
      </c>
      <c r="J365" s="35">
        <f t="shared" si="63"/>
        <v>0</v>
      </c>
      <c r="K365" s="35">
        <f t="shared" si="63"/>
        <v>0</v>
      </c>
      <c r="L365" s="35">
        <f t="shared" si="63"/>
        <v>0</v>
      </c>
      <c r="M365" s="35">
        <f t="shared" si="56"/>
        <v>0</v>
      </c>
      <c r="N365" s="44">
        <f t="shared" si="63"/>
        <v>0</v>
      </c>
    </row>
    <row r="366" spans="1:14" x14ac:dyDescent="0.25">
      <c r="A366" s="37">
        <v>751</v>
      </c>
      <c r="B366" s="42" t="s">
        <v>371</v>
      </c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40">
        <f t="shared" si="56"/>
        <v>0</v>
      </c>
      <c r="N366" s="36"/>
    </row>
    <row r="367" spans="1:14" x14ac:dyDescent="0.25">
      <c r="A367" s="37">
        <v>752</v>
      </c>
      <c r="B367" s="42" t="s">
        <v>372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40">
        <f t="shared" si="56"/>
        <v>0</v>
      </c>
      <c r="N367" s="36"/>
    </row>
    <row r="368" spans="1:14" x14ac:dyDescent="0.25">
      <c r="A368" s="37">
        <v>753</v>
      </c>
      <c r="B368" s="42" t="s">
        <v>373</v>
      </c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40">
        <f t="shared" si="56"/>
        <v>0</v>
      </c>
      <c r="N368" s="36"/>
    </row>
    <row r="369" spans="1:14" ht="25.5" x14ac:dyDescent="0.25">
      <c r="A369" s="37">
        <v>754</v>
      </c>
      <c r="B369" s="42" t="s">
        <v>374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40">
        <f t="shared" si="56"/>
        <v>0</v>
      </c>
      <c r="N369" s="36"/>
    </row>
    <row r="370" spans="1:14" ht="25.5" x14ac:dyDescent="0.25">
      <c r="A370" s="37">
        <v>755</v>
      </c>
      <c r="B370" s="42" t="s">
        <v>375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40">
        <f t="shared" si="56"/>
        <v>0</v>
      </c>
      <c r="N370" s="36"/>
    </row>
    <row r="371" spans="1:14" x14ac:dyDescent="0.25">
      <c r="A371" s="37">
        <v>756</v>
      </c>
      <c r="B371" s="42" t="s">
        <v>376</v>
      </c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40">
        <f t="shared" si="56"/>
        <v>0</v>
      </c>
      <c r="N371" s="36"/>
    </row>
    <row r="372" spans="1:14" x14ac:dyDescent="0.25">
      <c r="A372" s="37">
        <v>757</v>
      </c>
      <c r="B372" s="42" t="s">
        <v>377</v>
      </c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40">
        <f t="shared" si="56"/>
        <v>0</v>
      </c>
      <c r="N372" s="36"/>
    </row>
    <row r="373" spans="1:14" x14ac:dyDescent="0.25">
      <c r="A373" s="37">
        <v>758</v>
      </c>
      <c r="B373" s="42" t="s">
        <v>378</v>
      </c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40">
        <f t="shared" si="56"/>
        <v>0</v>
      </c>
      <c r="N373" s="36"/>
    </row>
    <row r="374" spans="1:14" x14ac:dyDescent="0.25">
      <c r="A374" s="37">
        <v>759</v>
      </c>
      <c r="B374" s="42" t="s">
        <v>379</v>
      </c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40">
        <f t="shared" si="56"/>
        <v>0</v>
      </c>
      <c r="N374" s="36"/>
    </row>
    <row r="375" spans="1:14" x14ac:dyDescent="0.25">
      <c r="A375" s="33">
        <v>7600</v>
      </c>
      <c r="B375" s="34" t="s">
        <v>380</v>
      </c>
      <c r="C375" s="35">
        <f t="shared" ref="C375:N375" si="64">SUM(C376:C377)</f>
        <v>0</v>
      </c>
      <c r="D375" s="35">
        <f>SUM(D376:D377)</f>
        <v>0</v>
      </c>
      <c r="E375" s="35">
        <f t="shared" si="64"/>
        <v>0</v>
      </c>
      <c r="F375" s="35">
        <f t="shared" si="64"/>
        <v>0</v>
      </c>
      <c r="G375" s="35">
        <f t="shared" si="64"/>
        <v>0</v>
      </c>
      <c r="H375" s="35">
        <f t="shared" si="64"/>
        <v>0</v>
      </c>
      <c r="I375" s="35">
        <f t="shared" si="64"/>
        <v>0</v>
      </c>
      <c r="J375" s="35">
        <f t="shared" si="64"/>
        <v>0</v>
      </c>
      <c r="K375" s="35">
        <f t="shared" si="64"/>
        <v>0</v>
      </c>
      <c r="L375" s="35">
        <f t="shared" si="64"/>
        <v>0</v>
      </c>
      <c r="M375" s="35">
        <f t="shared" si="56"/>
        <v>0</v>
      </c>
      <c r="N375" s="44">
        <f t="shared" si="64"/>
        <v>0</v>
      </c>
    </row>
    <row r="376" spans="1:14" x14ac:dyDescent="0.25">
      <c r="A376" s="37">
        <v>761</v>
      </c>
      <c r="B376" s="42" t="s">
        <v>381</v>
      </c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40">
        <f t="shared" si="56"/>
        <v>0</v>
      </c>
      <c r="N376" s="36"/>
    </row>
    <row r="377" spans="1:14" x14ac:dyDescent="0.25">
      <c r="A377" s="37">
        <v>762</v>
      </c>
      <c r="B377" s="42" t="s">
        <v>382</v>
      </c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40">
        <f t="shared" si="56"/>
        <v>0</v>
      </c>
      <c r="N377" s="36"/>
    </row>
    <row r="378" spans="1:14" ht="30" x14ac:dyDescent="0.25">
      <c r="A378" s="33">
        <v>7900</v>
      </c>
      <c r="B378" s="34" t="s">
        <v>383</v>
      </c>
      <c r="C378" s="35">
        <f t="shared" ref="C378:N378" si="65">SUM(C379:C381)</f>
        <v>0</v>
      </c>
      <c r="D378" s="35">
        <f>SUM(D379:D381)</f>
        <v>0</v>
      </c>
      <c r="E378" s="35">
        <f t="shared" si="65"/>
        <v>0</v>
      </c>
      <c r="F378" s="35">
        <f t="shared" si="65"/>
        <v>0</v>
      </c>
      <c r="G378" s="35">
        <f t="shared" si="65"/>
        <v>0</v>
      </c>
      <c r="H378" s="35">
        <f t="shared" si="65"/>
        <v>0</v>
      </c>
      <c r="I378" s="35">
        <f t="shared" si="65"/>
        <v>0</v>
      </c>
      <c r="J378" s="35">
        <f t="shared" si="65"/>
        <v>0</v>
      </c>
      <c r="K378" s="35">
        <f t="shared" si="65"/>
        <v>0</v>
      </c>
      <c r="L378" s="35">
        <f t="shared" si="65"/>
        <v>0</v>
      </c>
      <c r="M378" s="35">
        <f t="shared" si="56"/>
        <v>0</v>
      </c>
      <c r="N378" s="44">
        <f t="shared" si="65"/>
        <v>0</v>
      </c>
    </row>
    <row r="379" spans="1:14" x14ac:dyDescent="0.25">
      <c r="A379" s="37">
        <v>791</v>
      </c>
      <c r="B379" s="42" t="s">
        <v>384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0">
        <f t="shared" si="56"/>
        <v>0</v>
      </c>
      <c r="N379" s="36"/>
    </row>
    <row r="380" spans="1:14" x14ac:dyDescent="0.25">
      <c r="A380" s="37">
        <v>792</v>
      </c>
      <c r="B380" s="42" t="s">
        <v>385</v>
      </c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0">
        <f t="shared" si="56"/>
        <v>0</v>
      </c>
      <c r="N380" s="36"/>
    </row>
    <row r="381" spans="1:14" x14ac:dyDescent="0.25">
      <c r="A381" s="37">
        <v>799</v>
      </c>
      <c r="B381" s="42" t="s">
        <v>386</v>
      </c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0">
        <f t="shared" si="56"/>
        <v>0</v>
      </c>
      <c r="N381" s="36"/>
    </row>
    <row r="382" spans="1:14" ht="15.75" x14ac:dyDescent="0.25">
      <c r="A382" s="29">
        <v>8000</v>
      </c>
      <c r="B382" s="30" t="s">
        <v>387</v>
      </c>
      <c r="C382" s="48">
        <f t="shared" ref="C382:N382" si="66">C383+C390+C396</f>
        <v>0</v>
      </c>
      <c r="D382" s="48">
        <f>D383+D390+D396</f>
        <v>0</v>
      </c>
      <c r="E382" s="48">
        <f t="shared" si="66"/>
        <v>0</v>
      </c>
      <c r="F382" s="48">
        <f t="shared" si="66"/>
        <v>0</v>
      </c>
      <c r="G382" s="48">
        <f t="shared" si="66"/>
        <v>0</v>
      </c>
      <c r="H382" s="48">
        <f t="shared" si="66"/>
        <v>0</v>
      </c>
      <c r="I382" s="48">
        <f t="shared" si="66"/>
        <v>0</v>
      </c>
      <c r="J382" s="48">
        <f t="shared" si="66"/>
        <v>0</v>
      </c>
      <c r="K382" s="48">
        <f t="shared" si="66"/>
        <v>0</v>
      </c>
      <c r="L382" s="48">
        <f t="shared" si="66"/>
        <v>0</v>
      </c>
      <c r="M382" s="48">
        <f t="shared" si="56"/>
        <v>0</v>
      </c>
      <c r="N382" s="50">
        <f t="shared" si="66"/>
        <v>0</v>
      </c>
    </row>
    <row r="383" spans="1:14" x14ac:dyDescent="0.25">
      <c r="A383" s="33">
        <v>8100</v>
      </c>
      <c r="B383" s="34" t="s">
        <v>388</v>
      </c>
      <c r="C383" s="35">
        <f>SUM(C384:C389)</f>
        <v>0</v>
      </c>
      <c r="D383" s="35">
        <f>SUM(D384:D389)</f>
        <v>0</v>
      </c>
      <c r="E383" s="35">
        <f t="shared" ref="E383:N383" si="67">SUM(E384:E389)</f>
        <v>0</v>
      </c>
      <c r="F383" s="35">
        <f t="shared" si="67"/>
        <v>0</v>
      </c>
      <c r="G383" s="35">
        <f t="shared" si="67"/>
        <v>0</v>
      </c>
      <c r="H383" s="35">
        <f t="shared" si="67"/>
        <v>0</v>
      </c>
      <c r="I383" s="35">
        <f t="shared" si="67"/>
        <v>0</v>
      </c>
      <c r="J383" s="35">
        <f t="shared" si="67"/>
        <v>0</v>
      </c>
      <c r="K383" s="35">
        <f t="shared" si="67"/>
        <v>0</v>
      </c>
      <c r="L383" s="35">
        <f t="shared" si="67"/>
        <v>0</v>
      </c>
      <c r="M383" s="35">
        <f t="shared" si="56"/>
        <v>0</v>
      </c>
      <c r="N383" s="44">
        <f t="shared" si="67"/>
        <v>0</v>
      </c>
    </row>
    <row r="384" spans="1:14" x14ac:dyDescent="0.25">
      <c r="A384" s="37">
        <v>811</v>
      </c>
      <c r="B384" s="42" t="s">
        <v>389</v>
      </c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40">
        <f t="shared" si="56"/>
        <v>0</v>
      </c>
      <c r="N384" s="36"/>
    </row>
    <row r="385" spans="1:14" x14ac:dyDescent="0.25">
      <c r="A385" s="37">
        <v>812</v>
      </c>
      <c r="B385" s="42" t="s">
        <v>390</v>
      </c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40">
        <f t="shared" si="56"/>
        <v>0</v>
      </c>
      <c r="N385" s="36"/>
    </row>
    <row r="386" spans="1:14" x14ac:dyDescent="0.25">
      <c r="A386" s="37">
        <v>813</v>
      </c>
      <c r="B386" s="42" t="s">
        <v>391</v>
      </c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40">
        <f t="shared" si="56"/>
        <v>0</v>
      </c>
      <c r="N386" s="36"/>
    </row>
    <row r="387" spans="1:14" ht="25.5" x14ac:dyDescent="0.25">
      <c r="A387" s="37">
        <v>814</v>
      </c>
      <c r="B387" s="42" t="s">
        <v>392</v>
      </c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40">
        <f t="shared" si="56"/>
        <v>0</v>
      </c>
      <c r="N387" s="36"/>
    </row>
    <row r="388" spans="1:14" x14ac:dyDescent="0.25">
      <c r="A388" s="37">
        <v>815</v>
      </c>
      <c r="B388" s="42" t="s">
        <v>393</v>
      </c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40">
        <f t="shared" si="56"/>
        <v>0</v>
      </c>
      <c r="N388" s="36"/>
    </row>
    <row r="389" spans="1:14" x14ac:dyDescent="0.25">
      <c r="A389" s="37">
        <v>816</v>
      </c>
      <c r="B389" s="42" t="s">
        <v>394</v>
      </c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40">
        <f t="shared" si="56"/>
        <v>0</v>
      </c>
      <c r="N389" s="36"/>
    </row>
    <row r="390" spans="1:14" x14ac:dyDescent="0.25">
      <c r="A390" s="33">
        <v>8300</v>
      </c>
      <c r="B390" s="34" t="s">
        <v>395</v>
      </c>
      <c r="C390" s="35">
        <f t="shared" ref="C390:N390" si="68">SUM(C391:C395)</f>
        <v>0</v>
      </c>
      <c r="D390" s="35">
        <f>SUM(D391:D395)</f>
        <v>0</v>
      </c>
      <c r="E390" s="35">
        <f t="shared" si="68"/>
        <v>0</v>
      </c>
      <c r="F390" s="35">
        <f t="shared" si="68"/>
        <v>0</v>
      </c>
      <c r="G390" s="35">
        <f t="shared" si="68"/>
        <v>0</v>
      </c>
      <c r="H390" s="35">
        <f t="shared" si="68"/>
        <v>0</v>
      </c>
      <c r="I390" s="35">
        <f t="shared" si="68"/>
        <v>0</v>
      </c>
      <c r="J390" s="35">
        <f t="shared" si="68"/>
        <v>0</v>
      </c>
      <c r="K390" s="35">
        <f t="shared" si="68"/>
        <v>0</v>
      </c>
      <c r="L390" s="35">
        <f t="shared" si="68"/>
        <v>0</v>
      </c>
      <c r="M390" s="35">
        <f t="shared" si="56"/>
        <v>0</v>
      </c>
      <c r="N390" s="44">
        <f t="shared" si="68"/>
        <v>0</v>
      </c>
    </row>
    <row r="391" spans="1:14" x14ac:dyDescent="0.25">
      <c r="A391" s="37">
        <v>831</v>
      </c>
      <c r="B391" s="42" t="s">
        <v>396</v>
      </c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40">
        <f t="shared" si="56"/>
        <v>0</v>
      </c>
      <c r="N391" s="36"/>
    </row>
    <row r="392" spans="1:14" x14ac:dyDescent="0.25">
      <c r="A392" s="37">
        <v>832</v>
      </c>
      <c r="B392" s="42" t="s">
        <v>397</v>
      </c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40">
        <f t="shared" ref="M392:M431" si="69">SUM(C392:L392)</f>
        <v>0</v>
      </c>
      <c r="N392" s="36"/>
    </row>
    <row r="393" spans="1:14" x14ac:dyDescent="0.25">
      <c r="A393" s="37">
        <v>833</v>
      </c>
      <c r="B393" s="42" t="s">
        <v>398</v>
      </c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40">
        <f t="shared" si="69"/>
        <v>0</v>
      </c>
      <c r="N393" s="36"/>
    </row>
    <row r="394" spans="1:14" ht="25.5" x14ac:dyDescent="0.25">
      <c r="A394" s="37">
        <v>834</v>
      </c>
      <c r="B394" s="42" t="s">
        <v>399</v>
      </c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40">
        <f t="shared" si="69"/>
        <v>0</v>
      </c>
      <c r="N394" s="36"/>
    </row>
    <row r="395" spans="1:14" ht="25.5" x14ac:dyDescent="0.25">
      <c r="A395" s="37">
        <v>835</v>
      </c>
      <c r="B395" s="42" t="s">
        <v>400</v>
      </c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40">
        <f t="shared" si="69"/>
        <v>0</v>
      </c>
      <c r="N395" s="36"/>
    </row>
    <row r="396" spans="1:14" x14ac:dyDescent="0.25">
      <c r="A396" s="33">
        <v>8500</v>
      </c>
      <c r="B396" s="34" t="s">
        <v>401</v>
      </c>
      <c r="C396" s="35">
        <f t="shared" ref="C396:N396" si="70">SUM(C397:C399)</f>
        <v>0</v>
      </c>
      <c r="D396" s="35">
        <f>SUM(D397:D399)</f>
        <v>0</v>
      </c>
      <c r="E396" s="35">
        <f t="shared" si="70"/>
        <v>0</v>
      </c>
      <c r="F396" s="35">
        <f t="shared" si="70"/>
        <v>0</v>
      </c>
      <c r="G396" s="35">
        <f t="shared" si="70"/>
        <v>0</v>
      </c>
      <c r="H396" s="35">
        <f t="shared" si="70"/>
        <v>0</v>
      </c>
      <c r="I396" s="35">
        <f t="shared" si="70"/>
        <v>0</v>
      </c>
      <c r="J396" s="35">
        <f t="shared" si="70"/>
        <v>0</v>
      </c>
      <c r="K396" s="35">
        <f t="shared" si="70"/>
        <v>0</v>
      </c>
      <c r="L396" s="35">
        <f t="shared" si="70"/>
        <v>0</v>
      </c>
      <c r="M396" s="35">
        <f t="shared" si="69"/>
        <v>0</v>
      </c>
      <c r="N396" s="44">
        <f t="shared" si="70"/>
        <v>0</v>
      </c>
    </row>
    <row r="397" spans="1:14" x14ac:dyDescent="0.25">
      <c r="A397" s="37">
        <v>851</v>
      </c>
      <c r="B397" s="42" t="s">
        <v>402</v>
      </c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40">
        <f t="shared" si="69"/>
        <v>0</v>
      </c>
      <c r="N397" s="36"/>
    </row>
    <row r="398" spans="1:14" x14ac:dyDescent="0.25">
      <c r="A398" s="37">
        <v>852</v>
      </c>
      <c r="B398" s="42" t="s">
        <v>403</v>
      </c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40">
        <f t="shared" si="69"/>
        <v>0</v>
      </c>
      <c r="N398" s="36"/>
    </row>
    <row r="399" spans="1:14" x14ac:dyDescent="0.25">
      <c r="A399" s="37">
        <v>853</v>
      </c>
      <c r="B399" s="42" t="s">
        <v>404</v>
      </c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40">
        <f t="shared" si="69"/>
        <v>0</v>
      </c>
      <c r="N399" s="36"/>
    </row>
    <row r="400" spans="1:14" ht="15.75" x14ac:dyDescent="0.25">
      <c r="A400" s="29">
        <v>9000</v>
      </c>
      <c r="B400" s="30" t="s">
        <v>405</v>
      </c>
      <c r="C400" s="48">
        <f t="shared" ref="C400:N400" si="71">C401+C410+C419+C422+C425+C427+C430</f>
        <v>4133362.87</v>
      </c>
      <c r="D400" s="48">
        <f>D401+D410+D419+D422+D425+D427+D430</f>
        <v>0</v>
      </c>
      <c r="E400" s="48">
        <f t="shared" si="71"/>
        <v>0</v>
      </c>
      <c r="F400" s="48">
        <f t="shared" si="71"/>
        <v>0</v>
      </c>
      <c r="G400" s="48">
        <f t="shared" si="71"/>
        <v>0</v>
      </c>
      <c r="H400" s="48">
        <f t="shared" si="71"/>
        <v>0</v>
      </c>
      <c r="I400" s="48">
        <f t="shared" si="71"/>
        <v>0</v>
      </c>
      <c r="J400" s="48">
        <f t="shared" si="71"/>
        <v>0</v>
      </c>
      <c r="K400" s="48">
        <f t="shared" si="71"/>
        <v>0</v>
      </c>
      <c r="L400" s="48">
        <f t="shared" si="71"/>
        <v>0</v>
      </c>
      <c r="M400" s="48">
        <f t="shared" si="69"/>
        <v>4133362.87</v>
      </c>
      <c r="N400" s="49">
        <f t="shared" si="71"/>
        <v>0</v>
      </c>
    </row>
    <row r="401" spans="1:14" x14ac:dyDescent="0.25">
      <c r="A401" s="47">
        <v>9100</v>
      </c>
      <c r="B401" s="46" t="s">
        <v>406</v>
      </c>
      <c r="C401" s="35">
        <f>SUM(C402:C409)</f>
        <v>0</v>
      </c>
      <c r="D401" s="35">
        <f>SUM(D402:D409)</f>
        <v>0</v>
      </c>
      <c r="E401" s="35">
        <f t="shared" ref="E401:N401" si="72">SUM(E402:E409)</f>
        <v>0</v>
      </c>
      <c r="F401" s="35">
        <f t="shared" si="72"/>
        <v>0</v>
      </c>
      <c r="G401" s="35">
        <f t="shared" si="72"/>
        <v>0</v>
      </c>
      <c r="H401" s="35">
        <f t="shared" si="72"/>
        <v>0</v>
      </c>
      <c r="I401" s="35">
        <f t="shared" si="72"/>
        <v>0</v>
      </c>
      <c r="J401" s="35">
        <f t="shared" si="72"/>
        <v>0</v>
      </c>
      <c r="K401" s="35">
        <f t="shared" si="72"/>
        <v>0</v>
      </c>
      <c r="L401" s="35">
        <f t="shared" si="72"/>
        <v>0</v>
      </c>
      <c r="M401" s="35">
        <f t="shared" si="69"/>
        <v>0</v>
      </c>
      <c r="N401" s="44">
        <f t="shared" si="72"/>
        <v>0</v>
      </c>
    </row>
    <row r="402" spans="1:14" x14ac:dyDescent="0.25">
      <c r="A402" s="37">
        <v>911</v>
      </c>
      <c r="B402" s="42" t="s">
        <v>407</v>
      </c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0">
        <f t="shared" si="69"/>
        <v>0</v>
      </c>
      <c r="N402" s="36"/>
    </row>
    <row r="403" spans="1:14" x14ac:dyDescent="0.25">
      <c r="A403" s="37">
        <v>912</v>
      </c>
      <c r="B403" s="42" t="s">
        <v>408</v>
      </c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0">
        <f t="shared" si="69"/>
        <v>0</v>
      </c>
      <c r="N403" s="36"/>
    </row>
    <row r="404" spans="1:14" x14ac:dyDescent="0.25">
      <c r="A404" s="37">
        <v>913</v>
      </c>
      <c r="B404" s="42" t="s">
        <v>409</v>
      </c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0">
        <f t="shared" si="69"/>
        <v>0</v>
      </c>
      <c r="N404" s="36"/>
    </row>
    <row r="405" spans="1:14" x14ac:dyDescent="0.25">
      <c r="A405" s="37">
        <v>914</v>
      </c>
      <c r="B405" s="42" t="s">
        <v>410</v>
      </c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0">
        <f t="shared" si="69"/>
        <v>0</v>
      </c>
      <c r="N405" s="36"/>
    </row>
    <row r="406" spans="1:14" ht="25.5" x14ac:dyDescent="0.25">
      <c r="A406" s="37">
        <v>915</v>
      </c>
      <c r="B406" s="42" t="s">
        <v>411</v>
      </c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0">
        <f t="shared" si="69"/>
        <v>0</v>
      </c>
      <c r="N406" s="36"/>
    </row>
    <row r="407" spans="1:14" x14ac:dyDescent="0.25">
      <c r="A407" s="37">
        <v>916</v>
      </c>
      <c r="B407" s="42" t="s">
        <v>412</v>
      </c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0">
        <f t="shared" si="69"/>
        <v>0</v>
      </c>
      <c r="N407" s="36"/>
    </row>
    <row r="408" spans="1:14" x14ac:dyDescent="0.25">
      <c r="A408" s="37">
        <v>917</v>
      </c>
      <c r="B408" s="42" t="s">
        <v>413</v>
      </c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0">
        <f t="shared" si="69"/>
        <v>0</v>
      </c>
      <c r="N408" s="36"/>
    </row>
    <row r="409" spans="1:14" x14ac:dyDescent="0.25">
      <c r="A409" s="37">
        <v>918</v>
      </c>
      <c r="B409" s="42" t="s">
        <v>414</v>
      </c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0">
        <f t="shared" si="69"/>
        <v>0</v>
      </c>
      <c r="N409" s="36"/>
    </row>
    <row r="410" spans="1:14" x14ac:dyDescent="0.25">
      <c r="A410" s="33">
        <v>9200</v>
      </c>
      <c r="B410" s="34" t="s">
        <v>415</v>
      </c>
      <c r="C410" s="35">
        <f t="shared" ref="C410:N410" si="73">SUM(C411:C418)</f>
        <v>0</v>
      </c>
      <c r="D410" s="35">
        <f>SUM(D411:D418)</f>
        <v>0</v>
      </c>
      <c r="E410" s="35">
        <f t="shared" si="73"/>
        <v>0</v>
      </c>
      <c r="F410" s="35">
        <f t="shared" si="73"/>
        <v>0</v>
      </c>
      <c r="G410" s="35">
        <f t="shared" si="73"/>
        <v>0</v>
      </c>
      <c r="H410" s="35">
        <f t="shared" si="73"/>
        <v>0</v>
      </c>
      <c r="I410" s="35">
        <f t="shared" si="73"/>
        <v>0</v>
      </c>
      <c r="J410" s="35">
        <f t="shared" si="73"/>
        <v>0</v>
      </c>
      <c r="K410" s="35">
        <f t="shared" si="73"/>
        <v>0</v>
      </c>
      <c r="L410" s="35">
        <f t="shared" si="73"/>
        <v>0</v>
      </c>
      <c r="M410" s="35">
        <f t="shared" si="69"/>
        <v>0</v>
      </c>
      <c r="N410" s="44">
        <f t="shared" si="73"/>
        <v>0</v>
      </c>
    </row>
    <row r="411" spans="1:14" x14ac:dyDescent="0.25">
      <c r="A411" s="37">
        <v>921</v>
      </c>
      <c r="B411" s="42" t="s">
        <v>416</v>
      </c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0">
        <f t="shared" si="69"/>
        <v>0</v>
      </c>
      <c r="N411" s="36"/>
    </row>
    <row r="412" spans="1:14" x14ac:dyDescent="0.25">
      <c r="A412" s="37">
        <v>922</v>
      </c>
      <c r="B412" s="42" t="s">
        <v>417</v>
      </c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0">
        <f t="shared" si="69"/>
        <v>0</v>
      </c>
      <c r="N412" s="36"/>
    </row>
    <row r="413" spans="1:14" x14ac:dyDescent="0.25">
      <c r="A413" s="37">
        <v>923</v>
      </c>
      <c r="B413" s="42" t="s">
        <v>418</v>
      </c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0">
        <f t="shared" si="69"/>
        <v>0</v>
      </c>
      <c r="N413" s="36"/>
    </row>
    <row r="414" spans="1:14" x14ac:dyDescent="0.25">
      <c r="A414" s="37">
        <v>924</v>
      </c>
      <c r="B414" s="42" t="s">
        <v>419</v>
      </c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0">
        <f t="shared" si="69"/>
        <v>0</v>
      </c>
      <c r="N414" s="36"/>
    </row>
    <row r="415" spans="1:14" x14ac:dyDescent="0.25">
      <c r="A415" s="37">
        <v>925</v>
      </c>
      <c r="B415" s="42" t="s">
        <v>420</v>
      </c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0">
        <f t="shared" si="69"/>
        <v>0</v>
      </c>
      <c r="N415" s="36"/>
    </row>
    <row r="416" spans="1:14" x14ac:dyDescent="0.25">
      <c r="A416" s="37">
        <v>926</v>
      </c>
      <c r="B416" s="42" t="s">
        <v>421</v>
      </c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0">
        <f t="shared" si="69"/>
        <v>0</v>
      </c>
      <c r="N416" s="36"/>
    </row>
    <row r="417" spans="1:14" ht="25.5" x14ac:dyDescent="0.25">
      <c r="A417" s="37">
        <v>927</v>
      </c>
      <c r="B417" s="42" t="s">
        <v>422</v>
      </c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0">
        <f t="shared" si="69"/>
        <v>0</v>
      </c>
      <c r="N417" s="36"/>
    </row>
    <row r="418" spans="1:14" x14ac:dyDescent="0.25">
      <c r="A418" s="37">
        <v>928</v>
      </c>
      <c r="B418" s="42" t="s">
        <v>423</v>
      </c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0">
        <f t="shared" si="69"/>
        <v>0</v>
      </c>
      <c r="N418" s="36"/>
    </row>
    <row r="419" spans="1:14" x14ac:dyDescent="0.25">
      <c r="A419" s="33">
        <v>9300</v>
      </c>
      <c r="B419" s="34" t="s">
        <v>424</v>
      </c>
      <c r="C419" s="35">
        <f t="shared" ref="C419:N419" si="74">SUM(C420:C421)</f>
        <v>0</v>
      </c>
      <c r="D419" s="35">
        <f>SUM(D420:D421)</f>
        <v>0</v>
      </c>
      <c r="E419" s="35">
        <f t="shared" si="74"/>
        <v>0</v>
      </c>
      <c r="F419" s="35">
        <f t="shared" si="74"/>
        <v>0</v>
      </c>
      <c r="G419" s="35">
        <f t="shared" si="74"/>
        <v>0</v>
      </c>
      <c r="H419" s="35">
        <f t="shared" si="74"/>
        <v>0</v>
      </c>
      <c r="I419" s="35">
        <f t="shared" si="74"/>
        <v>0</v>
      </c>
      <c r="J419" s="35">
        <f t="shared" si="74"/>
        <v>0</v>
      </c>
      <c r="K419" s="35">
        <f t="shared" si="74"/>
        <v>0</v>
      </c>
      <c r="L419" s="35">
        <f t="shared" si="74"/>
        <v>0</v>
      </c>
      <c r="M419" s="35">
        <f t="shared" si="69"/>
        <v>0</v>
      </c>
      <c r="N419" s="44">
        <f t="shared" si="74"/>
        <v>0</v>
      </c>
    </row>
    <row r="420" spans="1:14" x14ac:dyDescent="0.25">
      <c r="A420" s="37">
        <v>931</v>
      </c>
      <c r="B420" s="42" t="s">
        <v>425</v>
      </c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0">
        <f t="shared" si="69"/>
        <v>0</v>
      </c>
      <c r="N420" s="36"/>
    </row>
    <row r="421" spans="1:14" x14ac:dyDescent="0.25">
      <c r="A421" s="37">
        <v>932</v>
      </c>
      <c r="B421" s="42" t="s">
        <v>426</v>
      </c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0">
        <f t="shared" si="69"/>
        <v>0</v>
      </c>
      <c r="N421" s="36"/>
    </row>
    <row r="422" spans="1:14" x14ac:dyDescent="0.25">
      <c r="A422" s="33">
        <v>9400</v>
      </c>
      <c r="B422" s="34" t="s">
        <v>427</v>
      </c>
      <c r="C422" s="35">
        <f t="shared" ref="C422:N422" si="75">SUM(C423:C424)</f>
        <v>0</v>
      </c>
      <c r="D422" s="35">
        <f>SUM(D423:D424)</f>
        <v>0</v>
      </c>
      <c r="E422" s="35">
        <f t="shared" si="75"/>
        <v>0</v>
      </c>
      <c r="F422" s="35">
        <f t="shared" si="75"/>
        <v>0</v>
      </c>
      <c r="G422" s="35">
        <f t="shared" si="75"/>
        <v>0</v>
      </c>
      <c r="H422" s="35">
        <f t="shared" si="75"/>
        <v>0</v>
      </c>
      <c r="I422" s="35">
        <f t="shared" si="75"/>
        <v>0</v>
      </c>
      <c r="J422" s="35">
        <f t="shared" si="75"/>
        <v>0</v>
      </c>
      <c r="K422" s="35">
        <f t="shared" si="75"/>
        <v>0</v>
      </c>
      <c r="L422" s="35">
        <f t="shared" si="75"/>
        <v>0</v>
      </c>
      <c r="M422" s="35">
        <f t="shared" si="69"/>
        <v>0</v>
      </c>
      <c r="N422" s="44">
        <f t="shared" si="75"/>
        <v>0</v>
      </c>
    </row>
    <row r="423" spans="1:14" x14ac:dyDescent="0.25">
      <c r="A423" s="37">
        <v>941</v>
      </c>
      <c r="B423" s="42" t="s">
        <v>428</v>
      </c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0">
        <f t="shared" si="69"/>
        <v>0</v>
      </c>
      <c r="N423" s="36"/>
    </row>
    <row r="424" spans="1:14" x14ac:dyDescent="0.25">
      <c r="A424" s="37">
        <v>942</v>
      </c>
      <c r="B424" s="42" t="s">
        <v>429</v>
      </c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0">
        <f t="shared" si="69"/>
        <v>0</v>
      </c>
      <c r="N424" s="36"/>
    </row>
    <row r="425" spans="1:14" x14ac:dyDescent="0.25">
      <c r="A425" s="33">
        <v>9500</v>
      </c>
      <c r="B425" s="34" t="s">
        <v>430</v>
      </c>
      <c r="C425" s="35">
        <f t="shared" ref="C425:L425" si="76">SUM(C426:C426)</f>
        <v>0</v>
      </c>
      <c r="D425" s="35">
        <f t="shared" si="76"/>
        <v>0</v>
      </c>
      <c r="E425" s="35">
        <f t="shared" si="76"/>
        <v>0</v>
      </c>
      <c r="F425" s="35">
        <f t="shared" si="76"/>
        <v>0</v>
      </c>
      <c r="G425" s="35">
        <f t="shared" si="76"/>
        <v>0</v>
      </c>
      <c r="H425" s="35">
        <f t="shared" si="76"/>
        <v>0</v>
      </c>
      <c r="I425" s="35">
        <f t="shared" si="76"/>
        <v>0</v>
      </c>
      <c r="J425" s="35">
        <f t="shared" si="76"/>
        <v>0</v>
      </c>
      <c r="K425" s="35">
        <f t="shared" si="76"/>
        <v>0</v>
      </c>
      <c r="L425" s="35">
        <f t="shared" si="76"/>
        <v>0</v>
      </c>
      <c r="M425" s="35">
        <f t="shared" si="69"/>
        <v>0</v>
      </c>
      <c r="N425" s="43"/>
    </row>
    <row r="426" spans="1:14" x14ac:dyDescent="0.25">
      <c r="A426" s="37">
        <v>951</v>
      </c>
      <c r="B426" s="42" t="s">
        <v>431</v>
      </c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0">
        <f t="shared" si="69"/>
        <v>0</v>
      </c>
      <c r="N426" s="36"/>
    </row>
    <row r="427" spans="1:14" x14ac:dyDescent="0.25">
      <c r="A427" s="33">
        <v>9600</v>
      </c>
      <c r="B427" s="34" t="s">
        <v>432</v>
      </c>
      <c r="C427" s="35">
        <f t="shared" ref="C427:N427" si="77">SUM(C428:C429)</f>
        <v>0</v>
      </c>
      <c r="D427" s="35">
        <f>SUM(D428:D429)</f>
        <v>0</v>
      </c>
      <c r="E427" s="35">
        <f t="shared" si="77"/>
        <v>0</v>
      </c>
      <c r="F427" s="35">
        <f t="shared" si="77"/>
        <v>0</v>
      </c>
      <c r="G427" s="35">
        <f t="shared" si="77"/>
        <v>0</v>
      </c>
      <c r="H427" s="35">
        <f t="shared" si="77"/>
        <v>0</v>
      </c>
      <c r="I427" s="35">
        <f t="shared" si="77"/>
        <v>0</v>
      </c>
      <c r="J427" s="35">
        <f t="shared" si="77"/>
        <v>0</v>
      </c>
      <c r="K427" s="35">
        <f t="shared" si="77"/>
        <v>0</v>
      </c>
      <c r="L427" s="35">
        <f t="shared" si="77"/>
        <v>0</v>
      </c>
      <c r="M427" s="35">
        <f t="shared" si="69"/>
        <v>0</v>
      </c>
      <c r="N427" s="44">
        <f t="shared" si="77"/>
        <v>0</v>
      </c>
    </row>
    <row r="428" spans="1:14" x14ac:dyDescent="0.25">
      <c r="A428" s="37">
        <v>961</v>
      </c>
      <c r="B428" s="42" t="s">
        <v>433</v>
      </c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40">
        <f t="shared" si="69"/>
        <v>0</v>
      </c>
      <c r="N428" s="36"/>
    </row>
    <row r="429" spans="1:14" x14ac:dyDescent="0.25">
      <c r="A429" s="37">
        <v>962</v>
      </c>
      <c r="B429" s="42" t="s">
        <v>434</v>
      </c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40">
        <f t="shared" si="69"/>
        <v>0</v>
      </c>
      <c r="N429" s="36"/>
    </row>
    <row r="430" spans="1:14" x14ac:dyDescent="0.25">
      <c r="A430" s="47">
        <v>9900</v>
      </c>
      <c r="B430" s="46" t="s">
        <v>435</v>
      </c>
      <c r="C430" s="35">
        <f t="shared" ref="C430:N430" si="78">SUM(C431)</f>
        <v>4133362.87</v>
      </c>
      <c r="D430" s="35">
        <f t="shared" si="78"/>
        <v>0</v>
      </c>
      <c r="E430" s="35">
        <f t="shared" si="78"/>
        <v>0</v>
      </c>
      <c r="F430" s="35">
        <f t="shared" si="78"/>
        <v>0</v>
      </c>
      <c r="G430" s="35">
        <f t="shared" si="78"/>
        <v>0</v>
      </c>
      <c r="H430" s="35">
        <f t="shared" si="78"/>
        <v>0</v>
      </c>
      <c r="I430" s="35">
        <f t="shared" si="78"/>
        <v>0</v>
      </c>
      <c r="J430" s="35">
        <f t="shared" si="78"/>
        <v>0</v>
      </c>
      <c r="K430" s="35">
        <f t="shared" si="78"/>
        <v>0</v>
      </c>
      <c r="L430" s="35">
        <f t="shared" si="78"/>
        <v>0</v>
      </c>
      <c r="M430" s="35">
        <f t="shared" si="69"/>
        <v>4133362.87</v>
      </c>
      <c r="N430" s="44">
        <f t="shared" si="78"/>
        <v>0</v>
      </c>
    </row>
    <row r="431" spans="1:14" x14ac:dyDescent="0.25">
      <c r="A431" s="37">
        <v>991</v>
      </c>
      <c r="B431" s="42" t="s">
        <v>436</v>
      </c>
      <c r="C431" s="45">
        <v>4133362.87</v>
      </c>
      <c r="D431" s="45"/>
      <c r="E431" s="45"/>
      <c r="F431" s="45"/>
      <c r="G431" s="45"/>
      <c r="H431" s="45"/>
      <c r="I431" s="45"/>
      <c r="J431" s="45"/>
      <c r="K431" s="45"/>
      <c r="L431" s="45"/>
      <c r="M431" s="40">
        <f t="shared" si="69"/>
        <v>4133362.87</v>
      </c>
      <c r="N431" s="36"/>
    </row>
    <row r="432" spans="1:14" x14ac:dyDescent="0.25">
      <c r="A432" s="61"/>
      <c r="B432" s="62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4"/>
      <c r="N432" s="36"/>
    </row>
    <row r="433" spans="1:14" ht="16.5" thickBot="1" x14ac:dyDescent="0.3">
      <c r="A433" s="65"/>
      <c r="B433" s="66" t="s">
        <v>437</v>
      </c>
      <c r="C433" s="67">
        <f>C6+C43+C108+C193+C253+C312+C334+C382+C400</f>
        <v>74840763.003731996</v>
      </c>
      <c r="D433" s="67">
        <f>D6+D43+D108+D193+D253+D312+D334+D382+D400</f>
        <v>0</v>
      </c>
      <c r="E433" s="67">
        <f t="shared" ref="E433:M433" si="79">E6+E43+E108+E193+E253+E312+E334+E382+E400</f>
        <v>0</v>
      </c>
      <c r="F433" s="67">
        <f t="shared" si="79"/>
        <v>1145343.02</v>
      </c>
      <c r="G433" s="67">
        <f t="shared" si="79"/>
        <v>103522818.24992201</v>
      </c>
      <c r="H433" s="67">
        <f t="shared" si="79"/>
        <v>10269840.156288</v>
      </c>
      <c r="I433" s="67">
        <f t="shared" si="79"/>
        <v>452337.89040000003</v>
      </c>
      <c r="J433" s="67">
        <f t="shared" si="79"/>
        <v>56348159.665140003</v>
      </c>
      <c r="K433" s="67">
        <f t="shared" si="79"/>
        <v>0</v>
      </c>
      <c r="L433" s="67">
        <f t="shared" si="79"/>
        <v>0</v>
      </c>
      <c r="M433" s="68">
        <f t="shared" si="79"/>
        <v>246579261.98548204</v>
      </c>
      <c r="N433" s="69">
        <f>N6+N43+N108+N193+N253+N312+N334+N382+N400</f>
        <v>0</v>
      </c>
    </row>
  </sheetData>
  <mergeCells count="7">
    <mergeCell ref="A1:N1"/>
    <mergeCell ref="A2:N2"/>
    <mergeCell ref="A3:A4"/>
    <mergeCell ref="B3:B4"/>
    <mergeCell ref="C3:I3"/>
    <mergeCell ref="J3:L3"/>
    <mergeCell ref="M3:M4"/>
  </mergeCells>
  <dataValidations count="5">
    <dataValidation operator="greaterThanOrEqual" allowBlank="1" showInputMessage="1" showErrorMessage="1" errorTitle="Valor no valido" error="La información que intenta ingresar es un números negativos o texto, favor de verificarlo." sqref="C230:L232 C323:L330 C314:L321 C332:L333"/>
    <dataValidation operator="greaterThan" allowBlank="1" showInputMessage="1" showErrorMessage="1" errorTitle="Valor no valido" error="La información que intenta ingresar es un números negativos o texto, favor de verificarlo." sqref="C195:L203 C391:L395 C384:L389 C376:L377 C356:L364 C250:L252 C242:L242 C234:L240 C211:L219 C58:L66 C397:L399 C428:L429"/>
    <dataValidation type="whole" operator="greaterThan" allowBlank="1" showInputMessage="1" showErrorMessage="1" errorTitle="Valor no valido" error="La información que intenta ingresar es un números negativos o texto, favor de verificarlo." sqref="N246:N248 N243:N244 M431:M432 M426 M262:M263 M221:M228 M411:M418 M402:M409 M298:M301 M339:M347 M356:M364 M168:M176 M288:M296 M265 M58:M66 M277 M366:M374 M15:M16 M205:M209 M428:M429 M184:M192 M279:M280 M178:M182 M336:M337 M141:M148 M130:M138 M110:M118 M230:M232 M99:M107 M95:M97 M89:M93 M86:M87 M78:M84 M68:M76 M54:M56 M45:M52 M41:M42 M39 M303:M311 M27:M30 M32:M37 M420:M421 M234:M240 M250:M252 M160:M166 M11 M423:M424 M376:M377 M242:M248 M211:M219 M267:M268 M195:M203 M18:M25 M8:M9 M397:M399 M391:M395 M384:M389 M349:M354 M379:M381 M120:M128 M282:M284 M257:M258 M150:M158 C243:L243 C241:N241">
      <formula1>0</formula1>
    </dataValidation>
    <dataValidation type="whole" operator="greaterThanOrEqual" allowBlank="1" showInputMessage="1" showErrorMessage="1" errorTitle="Valor no valido" error="La información que intenta ingresar es un números negativos o texto, favor de verificarlo." sqref="M10 M332:M333 M264 M270:M275 M255:M256 M323:M330 M314:M321 M259:M260 M285:M286 M13:M14 M281 M140">
      <formula1>0</formula1>
    </dataValidation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3:B5">
      <formula1>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2019-02-14T18:13:59Z</cp:lastPrinted>
  <dcterms:created xsi:type="dcterms:W3CDTF">2019-02-14T18:10:59Z</dcterms:created>
  <dcterms:modified xsi:type="dcterms:W3CDTF">2019-02-14T18:15:11Z</dcterms:modified>
</cp:coreProperties>
</file>